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vDos\Resp\2020\DIC\"/>
    </mc:Choice>
  </mc:AlternateContent>
  <xr:revisionPtr revIDLastSave="0" documentId="13_ncr:1_{7AC542A1-6B7E-4782-A8C2-31A003B710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DP" sheetId="1" r:id="rId1"/>
    <sheet name="Hoja1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4" i="1" l="1"/>
  <c r="K24" i="1" l="1"/>
  <c r="F8" i="2" l="1"/>
  <c r="E8" i="2"/>
  <c r="D8" i="2"/>
  <c r="G8" i="2" l="1"/>
  <c r="F7" i="2"/>
  <c r="F6" i="2"/>
  <c r="F9" i="2" l="1"/>
  <c r="E7" i="2"/>
  <c r="E6" i="2"/>
  <c r="D6" i="2"/>
  <c r="E9" i="2" l="1"/>
  <c r="G6" i="2"/>
  <c r="L28" i="1" l="1"/>
  <c r="C21" i="1"/>
  <c r="D28" i="1" l="1"/>
  <c r="D12" i="1" s="1"/>
  <c r="D11" i="1" s="1"/>
  <c r="D21" i="1"/>
  <c r="M28" i="1"/>
  <c r="M12" i="1" s="1"/>
  <c r="M11" i="1" s="1"/>
  <c r="N28" i="1"/>
  <c r="N12" i="1" s="1"/>
  <c r="N11" i="1" s="1"/>
  <c r="F28" i="1"/>
  <c r="F12" i="1" s="1"/>
  <c r="F11" i="1" s="1"/>
  <c r="F21" i="1"/>
  <c r="J28" i="1"/>
  <c r="G28" i="1"/>
  <c r="C28" i="1"/>
  <c r="C12" i="1" s="1"/>
  <c r="C11" i="1" s="1"/>
  <c r="L21" i="1"/>
  <c r="J21" i="1"/>
  <c r="I21" i="1"/>
  <c r="G21" i="1"/>
  <c r="E30" i="1"/>
  <c r="H28" i="1" s="1"/>
  <c r="J12" i="1" l="1"/>
  <c r="J11" i="1" s="1"/>
  <c r="E28" i="1"/>
  <c r="G12" i="1"/>
  <c r="G11" i="1" s="1"/>
  <c r="L12" i="1"/>
  <c r="L11" i="1" s="1"/>
  <c r="E24" i="1" l="1"/>
  <c r="O24" i="1" l="1"/>
  <c r="O21" i="1" s="1"/>
  <c r="E21" i="1"/>
  <c r="E12" i="1" s="1"/>
  <c r="E11" i="1" s="1"/>
  <c r="H21" i="1"/>
  <c r="H12" i="1" s="1"/>
  <c r="H11" i="1" s="1"/>
  <c r="K21" i="1"/>
  <c r="D7" i="2" l="1"/>
  <c r="D9" i="2" l="1"/>
  <c r="K30" i="1" s="1"/>
  <c r="O30" i="1" s="1"/>
  <c r="G7" i="2"/>
  <c r="I28" i="1" l="1"/>
  <c r="I12" i="1" s="1"/>
  <c r="I11" i="1" s="1"/>
  <c r="O28" i="1" l="1"/>
  <c r="O12" i="1" s="1"/>
  <c r="O11" i="1" s="1"/>
  <c r="K28" i="1"/>
  <c r="K12" i="1" s="1"/>
  <c r="K11" i="1" s="1"/>
</calcChain>
</file>

<file path=xl/sharedStrings.xml><?xml version="1.0" encoding="utf-8"?>
<sst xmlns="http://schemas.openxmlformats.org/spreadsheetml/2006/main" count="670" uniqueCount="59">
  <si>
    <t>MUNICIPALIDAD DE ALAJUELA</t>
  </si>
  <si>
    <t xml:space="preserve">ESTADO DE LA DEUDA PUBLICA </t>
  </si>
  <si>
    <t>OBLIGACIONES</t>
  </si>
  <si>
    <t>IMPUTACIONES CONTABLES RELACIONADAS</t>
  </si>
  <si>
    <t xml:space="preserve">SALDO DEL CAPITAL AL INICIO DEL EJERCICIO INFORMADO </t>
  </si>
  <si>
    <t>MOVIMIENTOS DEL EJERCICIO</t>
  </si>
  <si>
    <t>INTERESES VENCIDOS</t>
  </si>
  <si>
    <t>GASTOS Y
COMISIONES
DEL EJERCICIO</t>
  </si>
  <si>
    <t>Incrementos</t>
  </si>
  <si>
    <t>Disminuciones</t>
  </si>
  <si>
    <t>Ajuste al Saldo inicial</t>
  </si>
  <si>
    <t>Mov. Presupuestarios</t>
  </si>
  <si>
    <t>Mov. sin impacto Presupuestario</t>
  </si>
  <si>
    <t>Total</t>
  </si>
  <si>
    <t>Pagados</t>
  </si>
  <si>
    <t>Impagos</t>
  </si>
  <si>
    <t xml:space="preserve">DEUDA PUBLICA TOTAL   </t>
  </si>
  <si>
    <r>
      <t>…</t>
    </r>
    <r>
      <rPr>
        <b/>
        <sz val="10"/>
        <rFont val="Arial"/>
        <family val="2"/>
      </rPr>
      <t>.</t>
    </r>
  </si>
  <si>
    <t xml:space="preserve"> I.  DEUDA PUBLICA INTERNA   </t>
  </si>
  <si>
    <r>
      <t xml:space="preserve">       </t>
    </r>
    <r>
      <rPr>
        <b/>
        <sz val="10"/>
        <rFont val="Arial"/>
        <family val="2"/>
      </rPr>
      <t xml:space="preserve">Gobierno Central  </t>
    </r>
    <r>
      <rPr>
        <b/>
        <vertAlign val="superscript"/>
        <sz val="10"/>
        <rFont val="Arial"/>
        <family val="2"/>
      </rPr>
      <t xml:space="preserve">  </t>
    </r>
  </si>
  <si>
    <t xml:space="preserve">Titulos </t>
  </si>
  <si>
    <t>..............</t>
  </si>
  <si>
    <t>Proveedores</t>
  </si>
  <si>
    <t>Otras Deudas</t>
  </si>
  <si>
    <r>
      <t xml:space="preserve">      </t>
    </r>
    <r>
      <rPr>
        <b/>
        <sz val="10"/>
        <rFont val="Arial"/>
        <family val="2"/>
      </rPr>
      <t xml:space="preserve">Gobierno Local  </t>
    </r>
    <r>
      <rPr>
        <b/>
        <vertAlign val="superscript"/>
        <sz val="10"/>
        <rFont val="Arial"/>
        <family val="2"/>
      </rPr>
      <t xml:space="preserve">  </t>
    </r>
  </si>
  <si>
    <t xml:space="preserve">       Resto del Sector Público no financiero</t>
  </si>
  <si>
    <t>Otras Deudas (A y A)</t>
  </si>
  <si>
    <t>2.1.2.02.02.05.1.16150.01</t>
  </si>
  <si>
    <t xml:space="preserve">       Banco Central  </t>
  </si>
  <si>
    <t xml:space="preserve">       Resto del Sector Público financiero</t>
  </si>
  <si>
    <t xml:space="preserve">             Otras Deudas (BNCR)</t>
  </si>
  <si>
    <t xml:space="preserve">II. DEUDA PÚBLICA EXTERNA </t>
  </si>
  <si>
    <t>Multilaterales</t>
  </si>
  <si>
    <t>Bilaterales</t>
  </si>
  <si>
    <t>Banca Privada</t>
  </si>
  <si>
    <t>2.1.2.02.02.06.1.22103.01</t>
  </si>
  <si>
    <t>2.2.2.02.02.06.1.22103.01</t>
  </si>
  <si>
    <r>
      <t>…</t>
    </r>
    <r>
      <rPr>
        <sz val="9"/>
        <rFont val="Arial"/>
        <family val="2"/>
      </rPr>
      <t>.</t>
    </r>
  </si>
  <si>
    <t>M.B.A. Fernando Zamora Bolaños</t>
  </si>
  <si>
    <t>Aprobado por: _____________________</t>
  </si>
  <si>
    <t>Elaborado por: _____________________</t>
  </si>
  <si>
    <t xml:space="preserve">Revisado por: _____________________                                                          </t>
  </si>
  <si>
    <t>AMORTIZACION</t>
  </si>
  <si>
    <t>INTERESES</t>
  </si>
  <si>
    <t>Terreno</t>
  </si>
  <si>
    <t>Cortes Pluviales</t>
  </si>
  <si>
    <t>Hidrovaciador</t>
  </si>
  <si>
    <t>Total pagado en el año</t>
  </si>
  <si>
    <t>En colones</t>
  </si>
  <si>
    <r>
      <t>…</t>
    </r>
    <r>
      <rPr>
        <sz val="9"/>
        <color theme="1"/>
        <rFont val="Arial"/>
        <family val="2"/>
      </rPr>
      <t>.</t>
    </r>
  </si>
  <si>
    <t>M.B.A. Edgar Jiménez Ramírez</t>
  </si>
  <si>
    <t xml:space="preserve"> Del 1º de Enero  al 31 de Diciembre de 2020</t>
  </si>
  <si>
    <t>Saldo al Cierre 31/12/2019</t>
  </si>
  <si>
    <t>Saldo Ajustado al 31/12/2019</t>
  </si>
  <si>
    <t>Lic. Humberto Soto Herrera</t>
  </si>
  <si>
    <t>Alcalde Municipal</t>
  </si>
  <si>
    <t>Director Hacienda Municipal</t>
  </si>
  <si>
    <t>SALDO DEL CAPITAL
EN COLONES AL           31/12/2020</t>
  </si>
  <si>
    <t>Contador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</si>
</sst>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Lucida Sans Unicode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name val="Lucida Sans Unicode"/>
      <family val="2"/>
    </font>
    <font>
      <sz val="9"/>
      <name val="Lucida Sans Unicode"/>
      <family val="2"/>
    </font>
    <font>
      <sz val="10"/>
      <name val="Lucida Sans Unicode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color theme="1"/>
      <name val="Lucida Sans Unicode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6" fillId="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 vertical="top" indent="4"/>
    </xf>
    <xf numFmtId="0" fontId="8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indent="10"/>
    </xf>
    <xf numFmtId="0" fontId="8" fillId="0" borderId="14" xfId="0" applyFont="1" applyBorder="1" applyAlignment="1">
      <alignment horizontal="left" vertical="top" indent="10"/>
    </xf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8" fillId="0" borderId="0" xfId="0" applyFont="1" applyAlignment="1">
      <alignment horizontal="left" vertical="top" indent="10"/>
    </xf>
    <xf numFmtId="0" fontId="9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3" fillId="0" borderId="16" xfId="0" applyFont="1" applyBorder="1" applyAlignment="1">
      <alignment horizontal="center" vertical="top"/>
    </xf>
    <xf numFmtId="0" fontId="16" fillId="0" borderId="0" xfId="0" applyFont="1"/>
    <xf numFmtId="0" fontId="16" fillId="0" borderId="23" xfId="0" applyFont="1" applyBorder="1"/>
    <xf numFmtId="0" fontId="15" fillId="0" borderId="23" xfId="1" applyFont="1" applyBorder="1" applyAlignment="1">
      <alignment horizontal="center" vertical="center"/>
    </xf>
    <xf numFmtId="4" fontId="16" fillId="0" borderId="23" xfId="0" applyNumberFormat="1" applyFont="1" applyBorder="1"/>
    <xf numFmtId="4" fontId="16" fillId="0" borderId="0" xfId="0" applyNumberFormat="1" applyFont="1"/>
    <xf numFmtId="0" fontId="15" fillId="0" borderId="23" xfId="0" applyFont="1" applyBorder="1"/>
    <xf numFmtId="0" fontId="15" fillId="0" borderId="0" xfId="0" applyFont="1"/>
    <xf numFmtId="4" fontId="0" fillId="0" borderId="0" xfId="0" applyNumberFormat="1"/>
    <xf numFmtId="4" fontId="15" fillId="0" borderId="0" xfId="0" applyNumberFormat="1" applyFont="1"/>
    <xf numFmtId="39" fontId="0" fillId="0" borderId="0" xfId="0" applyNumberFormat="1"/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4" fontId="11" fillId="3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4" fontId="11" fillId="2" borderId="19" xfId="0" applyNumberFormat="1" applyFont="1" applyFill="1" applyBorder="1" applyAlignment="1">
      <alignment horizontal="center" vertical="center"/>
    </xf>
    <xf numFmtId="4" fontId="17" fillId="0" borderId="0" xfId="0" applyNumberFormat="1" applyFont="1"/>
    <xf numFmtId="4" fontId="12" fillId="0" borderId="16" xfId="0" applyNumberFormat="1" applyFont="1" applyBorder="1" applyAlignment="1">
      <alignment horizontal="center" vertical="center"/>
    </xf>
    <xf numFmtId="4" fontId="11" fillId="2" borderId="28" xfId="0" applyNumberFormat="1" applyFont="1" applyFill="1" applyBorder="1" applyAlignment="1">
      <alignment horizontal="center" vertical="center"/>
    </xf>
    <xf numFmtId="4" fontId="11" fillId="3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4" fontId="11" fillId="0" borderId="31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_02\Respaldo.Will\A&#209;O%202016\AUXILIARES\PRESTAMOS%202016\PRESTAMO%20COMPRA%20DE%20TERRENO,%20BNCR\PRESTAMO%20COMPRA%20TERRE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_02\Respaldo.Will\A&#209;O%202016\AUXILIARES\PRESTAMOS%202016\PRESTAMO%20CORTES%20PLUVIALES%20BNCR\PRESTAMO%20CORTES%20PLUVI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_02\Respaldo.Will\A&#209;O%202016\AUXILIARES\PRESTAMOS%202016\PRESTAMO%20HIDROVACIADOR,%20BNCR\PRESTAMO%20HIDROVACI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.BCO NACIONAL  ACUM."/>
      <sheetName val="PREST.BCO NACIONAL 2016 "/>
      <sheetName val="CORTO PLAZO"/>
      <sheetName val="LARGO  PLAZO"/>
    </sheetNames>
    <sheetDataSet>
      <sheetData sheetId="0"/>
      <sheetData sheetId="1">
        <row r="10">
          <cell r="H10">
            <v>26048020.48</v>
          </cell>
        </row>
        <row r="11">
          <cell r="H11">
            <v>26151853.780000001</v>
          </cell>
        </row>
        <row r="12">
          <cell r="H12">
            <v>25686178.420000002</v>
          </cell>
        </row>
        <row r="13">
          <cell r="H13">
            <v>25762845.329999998</v>
          </cell>
        </row>
        <row r="14">
          <cell r="H14">
            <v>25640532.869999997</v>
          </cell>
        </row>
        <row r="15">
          <cell r="H15">
            <v>25727445.859999999</v>
          </cell>
        </row>
        <row r="16">
          <cell r="H16">
            <v>25567744</v>
          </cell>
        </row>
        <row r="17">
          <cell r="H17">
            <v>25438322.109999999</v>
          </cell>
        </row>
        <row r="18">
          <cell r="H18">
            <v>25361901.530000001</v>
          </cell>
        </row>
        <row r="19">
          <cell r="H19">
            <v>25203309.68</v>
          </cell>
        </row>
        <row r="20">
          <cell r="H20">
            <v>24855126.689999998</v>
          </cell>
        </row>
        <row r="21">
          <cell r="H21">
            <v>24943447.57</v>
          </cell>
        </row>
        <row r="24">
          <cell r="F24">
            <v>170226683.89000005</v>
          </cell>
          <cell r="G24">
            <v>136160044.43000001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ES PLUVIALES ACUM."/>
      <sheetName val="SALDO ACUMULADO 2016"/>
      <sheetName val="CORTO PLAZO CORTES PLUVIALES"/>
      <sheetName val="LARGO PLAZO CORTES PLUVIALE"/>
    </sheetNames>
    <sheetDataSet>
      <sheetData sheetId="0"/>
      <sheetData sheetId="1">
        <row r="10">
          <cell r="H10">
            <v>24805144.030000001</v>
          </cell>
        </row>
        <row r="11">
          <cell r="H11">
            <v>24830688.580000002</v>
          </cell>
        </row>
        <row r="12">
          <cell r="H12">
            <v>24831984.25</v>
          </cell>
        </row>
        <row r="13">
          <cell r="H13">
            <v>27011748.370000001</v>
          </cell>
        </row>
        <row r="14">
          <cell r="H14">
            <v>27031161.240000002</v>
          </cell>
        </row>
        <row r="15">
          <cell r="H15">
            <v>27032662.57</v>
          </cell>
        </row>
        <row r="16">
          <cell r="H16">
            <v>26984586.490000002</v>
          </cell>
        </row>
        <row r="17">
          <cell r="H17">
            <v>27031160.710000001</v>
          </cell>
        </row>
        <row r="18">
          <cell r="H18">
            <v>27031160.440000001</v>
          </cell>
        </row>
        <row r="19">
          <cell r="H19">
            <v>27031161.210000001</v>
          </cell>
        </row>
        <row r="20">
          <cell r="H20">
            <v>27034283.619999997</v>
          </cell>
        </row>
        <row r="21">
          <cell r="H21">
            <v>26982746.009999998</v>
          </cell>
        </row>
        <row r="23">
          <cell r="F23">
            <v>53615171.199999996</v>
          </cell>
          <cell r="G23">
            <v>264023316.32000002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.BCO NAC.HIDROVAC ACUM"/>
      <sheetName val="HIDROVACIADOR 2016"/>
      <sheetName val="CORTO PLAZO"/>
      <sheetName val="LARGO PLAZO"/>
    </sheetNames>
    <sheetDataSet>
      <sheetData sheetId="0"/>
      <sheetData sheetId="1">
        <row r="10">
          <cell r="I10">
            <v>3010664.05</v>
          </cell>
        </row>
        <row r="11">
          <cell r="I11">
            <v>3022207.45</v>
          </cell>
        </row>
        <row r="12">
          <cell r="I12">
            <v>2992086.94</v>
          </cell>
        </row>
        <row r="13">
          <cell r="I13">
            <v>2991648.69</v>
          </cell>
        </row>
        <row r="14">
          <cell r="I14">
            <v>3002963.1399999997</v>
          </cell>
        </row>
        <row r="15">
          <cell r="I15">
            <v>3003364.41</v>
          </cell>
        </row>
        <row r="16">
          <cell r="I16">
            <v>2990520</v>
          </cell>
        </row>
        <row r="17">
          <cell r="I17">
            <v>3002963.14</v>
          </cell>
        </row>
        <row r="18">
          <cell r="I18">
            <v>3002963.19</v>
          </cell>
        </row>
        <row r="19">
          <cell r="I19">
            <v>3002962.95</v>
          </cell>
        </row>
        <row r="20">
          <cell r="I20">
            <v>3003796.34</v>
          </cell>
        </row>
        <row r="21">
          <cell r="I21">
            <v>2990044.95</v>
          </cell>
        </row>
        <row r="23">
          <cell r="G23">
            <v>18698590.27</v>
          </cell>
          <cell r="H23">
            <v>17317594.980000004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6"/>
  <sheetViews>
    <sheetView tabSelected="1" topLeftCell="A63" zoomScale="110" zoomScaleNormal="110" workbookViewId="0">
      <selection activeCell="A77" sqref="A77"/>
    </sheetView>
  </sheetViews>
  <sheetFormatPr baseColWidth="10" defaultRowHeight="12.75" x14ac:dyDescent="0.2"/>
  <cols>
    <col min="1" max="1" width="40.28515625" customWidth="1"/>
    <col min="2" max="2" width="19.42578125" customWidth="1"/>
    <col min="3" max="3" width="19.140625" customWidth="1"/>
    <col min="4" max="4" width="12.28515625" bestFit="1" customWidth="1"/>
    <col min="5" max="5" width="19.85546875" customWidth="1"/>
    <col min="6" max="6" width="18.5703125" customWidth="1"/>
    <col min="7" max="7" width="13.28515625" customWidth="1"/>
    <col min="8" max="8" width="17.7109375" customWidth="1"/>
    <col min="9" max="9" width="16.140625" customWidth="1"/>
    <col min="10" max="10" width="13.5703125" customWidth="1"/>
    <col min="11" max="11" width="16.140625" customWidth="1"/>
    <col min="12" max="12" width="16.28515625" customWidth="1"/>
    <col min="13" max="13" width="7.42578125" bestFit="1" customWidth="1"/>
    <col min="14" max="14" width="11.5703125" customWidth="1"/>
    <col min="15" max="15" width="18" customWidth="1"/>
  </cols>
  <sheetData>
    <row r="2" spans="1:15" ht="18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8.75" customHeight="1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.75" customHeight="1" x14ac:dyDescent="0.25">
      <c r="A4" s="72" t="s">
        <v>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8.75" customHeight="1" x14ac:dyDescent="0.25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18.7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8.75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</row>
    <row r="8" spans="1:15" ht="32.25" customHeight="1" thickBot="1" x14ac:dyDescent="0.25">
      <c r="A8" s="73" t="s">
        <v>2</v>
      </c>
      <c r="B8" s="74" t="s">
        <v>3</v>
      </c>
      <c r="C8" s="75" t="s">
        <v>4</v>
      </c>
      <c r="D8" s="75"/>
      <c r="E8" s="75"/>
      <c r="F8" s="75" t="s">
        <v>5</v>
      </c>
      <c r="G8" s="75"/>
      <c r="H8" s="75"/>
      <c r="I8" s="75"/>
      <c r="J8" s="75"/>
      <c r="K8" s="75"/>
      <c r="L8" s="76" t="s">
        <v>6</v>
      </c>
      <c r="M8" s="76"/>
      <c r="N8" s="77" t="s">
        <v>7</v>
      </c>
      <c r="O8" s="78" t="s">
        <v>57</v>
      </c>
    </row>
    <row r="9" spans="1:15" ht="17.25" customHeight="1" thickBot="1" x14ac:dyDescent="0.25">
      <c r="A9" s="73"/>
      <c r="B9" s="74"/>
      <c r="C9" s="75"/>
      <c r="D9" s="75"/>
      <c r="E9" s="75"/>
      <c r="F9" s="87" t="s">
        <v>8</v>
      </c>
      <c r="G9" s="87"/>
      <c r="H9" s="87"/>
      <c r="I9" s="88" t="s">
        <v>9</v>
      </c>
      <c r="J9" s="88"/>
      <c r="K9" s="88"/>
      <c r="L9" s="76"/>
      <c r="M9" s="76"/>
      <c r="N9" s="77"/>
      <c r="O9" s="78"/>
    </row>
    <row r="10" spans="1:15" ht="43.5" customHeight="1" thickBot="1" x14ac:dyDescent="0.25">
      <c r="A10" s="73"/>
      <c r="B10" s="74"/>
      <c r="C10" s="3" t="s">
        <v>52</v>
      </c>
      <c r="D10" s="3" t="s">
        <v>10</v>
      </c>
      <c r="E10" s="4" t="s">
        <v>53</v>
      </c>
      <c r="F10" s="3" t="s">
        <v>11</v>
      </c>
      <c r="G10" s="3" t="s">
        <v>12</v>
      </c>
      <c r="H10" s="5" t="s">
        <v>13</v>
      </c>
      <c r="I10" s="3" t="s">
        <v>11</v>
      </c>
      <c r="J10" s="3" t="s">
        <v>12</v>
      </c>
      <c r="K10" s="6" t="s">
        <v>13</v>
      </c>
      <c r="L10" s="3" t="s">
        <v>14</v>
      </c>
      <c r="M10" s="4" t="s">
        <v>15</v>
      </c>
      <c r="N10" s="77"/>
      <c r="O10" s="78"/>
    </row>
    <row r="11" spans="1:15" s="48" customFormat="1" ht="21" customHeight="1" x14ac:dyDescent="0.2">
      <c r="A11" s="60" t="s">
        <v>16</v>
      </c>
      <c r="B11" s="61"/>
      <c r="C11" s="62">
        <f>+C12+C32</f>
        <v>4583950326.6000004</v>
      </c>
      <c r="D11" s="62">
        <f>+D12</f>
        <v>0</v>
      </c>
      <c r="E11" s="62">
        <f>+E12+E32</f>
        <v>4583950326.6000004</v>
      </c>
      <c r="F11" s="62">
        <f>+F12</f>
        <v>0</v>
      </c>
      <c r="G11" s="62">
        <f t="shared" ref="G11:L11" si="0">+G12+G32</f>
        <v>0</v>
      </c>
      <c r="H11" s="62">
        <f t="shared" si="0"/>
        <v>0</v>
      </c>
      <c r="I11" s="62">
        <f t="shared" si="0"/>
        <v>442704877.31</v>
      </c>
      <c r="J11" s="62">
        <f t="shared" si="0"/>
        <v>0</v>
      </c>
      <c r="K11" s="62">
        <f t="shared" si="0"/>
        <v>442704877.31</v>
      </c>
      <c r="L11" s="62">
        <f t="shared" si="0"/>
        <v>269730578.92000002</v>
      </c>
      <c r="M11" s="62">
        <f>+M12</f>
        <v>0</v>
      </c>
      <c r="N11" s="62">
        <f>+N12</f>
        <v>0</v>
      </c>
      <c r="O11" s="65">
        <f>+O12+O32</f>
        <v>4141245449.2900004</v>
      </c>
    </row>
    <row r="12" spans="1:15" s="48" customFormat="1" ht="21" customHeight="1" x14ac:dyDescent="0.2">
      <c r="A12" s="45" t="s">
        <v>18</v>
      </c>
      <c r="B12" s="46"/>
      <c r="C12" s="47">
        <f>+C13+C17+C21+C25+C28</f>
        <v>4583950326.6000004</v>
      </c>
      <c r="D12" s="47">
        <f>+D13+D17+D21+D25+D28</f>
        <v>0</v>
      </c>
      <c r="E12" s="47">
        <f>+E13+E17+E21+E25+E28</f>
        <v>4583950326.6000004</v>
      </c>
      <c r="F12" s="47">
        <f>+F13+F17+F21+F25+F28</f>
        <v>0</v>
      </c>
      <c r="G12" s="47">
        <f t="shared" ref="G12:L12" si="1">+G13+G17+G21+G25+G28</f>
        <v>0</v>
      </c>
      <c r="H12" s="47">
        <f t="shared" si="1"/>
        <v>0</v>
      </c>
      <c r="I12" s="47">
        <f t="shared" si="1"/>
        <v>442704877.31</v>
      </c>
      <c r="J12" s="47">
        <f t="shared" si="1"/>
        <v>0</v>
      </c>
      <c r="K12" s="47">
        <f t="shared" si="1"/>
        <v>442704877.31</v>
      </c>
      <c r="L12" s="47">
        <f t="shared" si="1"/>
        <v>269730578.92000002</v>
      </c>
      <c r="M12" s="47">
        <f t="shared" ref="M12:N12" si="2">+M13+M17+M21+M25+M28</f>
        <v>0</v>
      </c>
      <c r="N12" s="47">
        <f t="shared" si="2"/>
        <v>0</v>
      </c>
      <c r="O12" s="66">
        <f>+O13+O17+O21+O25+O28</f>
        <v>4141245449.2900004</v>
      </c>
    </row>
    <row r="13" spans="1:15" ht="18" hidden="1" customHeight="1" x14ac:dyDescent="0.2">
      <c r="A13" s="10" t="s">
        <v>19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67"/>
    </row>
    <row r="14" spans="1:15" ht="18" hidden="1" customHeight="1" x14ac:dyDescent="0.2">
      <c r="A14" s="13" t="s">
        <v>20</v>
      </c>
      <c r="B14" s="14" t="s">
        <v>21</v>
      </c>
      <c r="C14" s="12" t="s">
        <v>17</v>
      </c>
      <c r="D14" s="12" t="s">
        <v>17</v>
      </c>
      <c r="E14" s="12" t="s">
        <v>17</v>
      </c>
      <c r="F14" s="12" t="s">
        <v>17</v>
      </c>
      <c r="G14" s="12" t="s">
        <v>17</v>
      </c>
      <c r="H14" s="12" t="s">
        <v>17</v>
      </c>
      <c r="I14" s="12" t="s">
        <v>17</v>
      </c>
      <c r="J14" s="12" t="s">
        <v>17</v>
      </c>
      <c r="K14" s="12" t="s">
        <v>17</v>
      </c>
      <c r="L14" s="12" t="s">
        <v>17</v>
      </c>
      <c r="M14" s="12" t="s">
        <v>17</v>
      </c>
      <c r="N14" s="12" t="s">
        <v>17</v>
      </c>
      <c r="O14" s="67" t="s">
        <v>17</v>
      </c>
    </row>
    <row r="15" spans="1:15" ht="18" hidden="1" customHeight="1" x14ac:dyDescent="0.2">
      <c r="A15" s="13" t="s">
        <v>22</v>
      </c>
      <c r="B15" s="14" t="s">
        <v>21</v>
      </c>
      <c r="C15" s="12" t="s">
        <v>17</v>
      </c>
      <c r="D15" s="12" t="s">
        <v>17</v>
      </c>
      <c r="E15" s="12" t="s">
        <v>17</v>
      </c>
      <c r="F15" s="12" t="s">
        <v>17</v>
      </c>
      <c r="G15" s="12" t="s">
        <v>17</v>
      </c>
      <c r="H15" s="12" t="s">
        <v>17</v>
      </c>
      <c r="I15" s="12" t="s">
        <v>17</v>
      </c>
      <c r="J15" s="12" t="s">
        <v>17</v>
      </c>
      <c r="K15" s="12" t="s">
        <v>17</v>
      </c>
      <c r="L15" s="12" t="s">
        <v>17</v>
      </c>
      <c r="M15" s="12" t="s">
        <v>17</v>
      </c>
      <c r="N15" s="12" t="s">
        <v>17</v>
      </c>
      <c r="O15" s="67" t="s">
        <v>17</v>
      </c>
    </row>
    <row r="16" spans="1:15" ht="18" hidden="1" customHeight="1" x14ac:dyDescent="0.2">
      <c r="A16" s="13" t="s">
        <v>23</v>
      </c>
      <c r="B16" s="14" t="s">
        <v>21</v>
      </c>
      <c r="C16" s="12" t="s">
        <v>17</v>
      </c>
      <c r="D16" s="12" t="s">
        <v>17</v>
      </c>
      <c r="E16" s="12" t="s">
        <v>17</v>
      </c>
      <c r="F16" s="12" t="s">
        <v>17</v>
      </c>
      <c r="G16" s="12" t="s">
        <v>17</v>
      </c>
      <c r="H16" s="12" t="s">
        <v>17</v>
      </c>
      <c r="I16" s="12" t="s">
        <v>17</v>
      </c>
      <c r="J16" s="12" t="s">
        <v>17</v>
      </c>
      <c r="K16" s="12" t="s">
        <v>17</v>
      </c>
      <c r="L16" s="12" t="s">
        <v>17</v>
      </c>
      <c r="M16" s="12" t="s">
        <v>17</v>
      </c>
      <c r="N16" s="12" t="s">
        <v>17</v>
      </c>
      <c r="O16" s="67" t="s">
        <v>17</v>
      </c>
    </row>
    <row r="17" spans="1:15" ht="18" hidden="1" customHeight="1" x14ac:dyDescent="0.2">
      <c r="A17" s="10" t="s">
        <v>24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67"/>
    </row>
    <row r="18" spans="1:15" ht="18" hidden="1" customHeight="1" x14ac:dyDescent="0.2">
      <c r="A18" s="13" t="s">
        <v>20</v>
      </c>
      <c r="B18" s="14" t="s">
        <v>21</v>
      </c>
      <c r="C18" s="12" t="s">
        <v>17</v>
      </c>
      <c r="D18" s="12" t="s">
        <v>17</v>
      </c>
      <c r="E18" s="12" t="s">
        <v>17</v>
      </c>
      <c r="F18" s="12" t="s">
        <v>17</v>
      </c>
      <c r="G18" s="12" t="s">
        <v>17</v>
      </c>
      <c r="H18" s="12" t="s">
        <v>17</v>
      </c>
      <c r="I18" s="12" t="s">
        <v>17</v>
      </c>
      <c r="J18" s="12" t="s">
        <v>17</v>
      </c>
      <c r="K18" s="12" t="s">
        <v>17</v>
      </c>
      <c r="L18" s="12" t="s">
        <v>17</v>
      </c>
      <c r="M18" s="12" t="s">
        <v>17</v>
      </c>
      <c r="N18" s="12" t="s">
        <v>17</v>
      </c>
      <c r="O18" s="67" t="s">
        <v>17</v>
      </c>
    </row>
    <row r="19" spans="1:15" ht="18" hidden="1" customHeight="1" x14ac:dyDescent="0.2">
      <c r="A19" s="13" t="s">
        <v>22</v>
      </c>
      <c r="B19" s="14" t="s">
        <v>21</v>
      </c>
      <c r="C19" s="12" t="s">
        <v>17</v>
      </c>
      <c r="D19" s="12" t="s">
        <v>17</v>
      </c>
      <c r="E19" s="12" t="s">
        <v>17</v>
      </c>
      <c r="F19" s="12" t="s">
        <v>17</v>
      </c>
      <c r="G19" s="12" t="s">
        <v>17</v>
      </c>
      <c r="H19" s="12" t="s">
        <v>17</v>
      </c>
      <c r="I19" s="12" t="s">
        <v>17</v>
      </c>
      <c r="J19" s="12" t="s">
        <v>17</v>
      </c>
      <c r="K19" s="12" t="s">
        <v>17</v>
      </c>
      <c r="L19" s="12" t="s">
        <v>17</v>
      </c>
      <c r="M19" s="12" t="s">
        <v>17</v>
      </c>
      <c r="N19" s="12" t="s">
        <v>17</v>
      </c>
      <c r="O19" s="67" t="s">
        <v>17</v>
      </c>
    </row>
    <row r="20" spans="1:15" ht="18" hidden="1" customHeight="1" x14ac:dyDescent="0.2">
      <c r="A20" s="13" t="s">
        <v>23</v>
      </c>
      <c r="B20" s="14" t="s">
        <v>21</v>
      </c>
      <c r="C20" s="12" t="s">
        <v>17</v>
      </c>
      <c r="D20" s="12" t="s">
        <v>17</v>
      </c>
      <c r="E20" s="12" t="s">
        <v>17</v>
      </c>
      <c r="F20" s="12" t="s">
        <v>17</v>
      </c>
      <c r="G20" s="12" t="s">
        <v>17</v>
      </c>
      <c r="H20" s="12" t="s">
        <v>17</v>
      </c>
      <c r="I20" s="12" t="s">
        <v>17</v>
      </c>
      <c r="J20" s="12" t="s">
        <v>17</v>
      </c>
      <c r="K20" s="12" t="s">
        <v>17</v>
      </c>
      <c r="L20" s="12" t="s">
        <v>17</v>
      </c>
      <c r="M20" s="12" t="s">
        <v>17</v>
      </c>
      <c r="N20" s="12" t="s">
        <v>17</v>
      </c>
      <c r="O20" s="67" t="s">
        <v>17</v>
      </c>
    </row>
    <row r="21" spans="1:15" s="48" customFormat="1" ht="21" hidden="1" customHeight="1" x14ac:dyDescent="0.2">
      <c r="A21" s="49" t="s">
        <v>25</v>
      </c>
      <c r="B21" s="50"/>
      <c r="C21" s="51">
        <f>SUM(C22:C24)</f>
        <v>0</v>
      </c>
      <c r="D21" s="51">
        <f t="shared" ref="D21:I21" si="3">SUM(D22:D24)</f>
        <v>0</v>
      </c>
      <c r="E21" s="51">
        <f t="shared" si="3"/>
        <v>0</v>
      </c>
      <c r="F21" s="51">
        <f t="shared" si="3"/>
        <v>0</v>
      </c>
      <c r="G21" s="51">
        <f t="shared" si="3"/>
        <v>0</v>
      </c>
      <c r="H21" s="51">
        <f t="shared" si="3"/>
        <v>0</v>
      </c>
      <c r="I21" s="51">
        <f t="shared" si="3"/>
        <v>0</v>
      </c>
      <c r="J21" s="51">
        <f t="shared" ref="J21:L21" si="4">SUM(J22:J24)</f>
        <v>0</v>
      </c>
      <c r="K21" s="51">
        <f t="shared" si="4"/>
        <v>0</v>
      </c>
      <c r="L21" s="51">
        <f t="shared" si="4"/>
        <v>0</v>
      </c>
      <c r="M21" s="51">
        <v>0</v>
      </c>
      <c r="N21" s="51">
        <v>0</v>
      </c>
      <c r="O21" s="68">
        <f>SUM(O22:O24)</f>
        <v>0</v>
      </c>
    </row>
    <row r="22" spans="1:15" ht="18" hidden="1" customHeight="1" x14ac:dyDescent="0.2">
      <c r="A22" s="13" t="s">
        <v>20</v>
      </c>
      <c r="B22" s="14" t="s">
        <v>21</v>
      </c>
      <c r="C22" s="12" t="s">
        <v>17</v>
      </c>
      <c r="D22" s="12" t="s">
        <v>17</v>
      </c>
      <c r="E22" s="12" t="s">
        <v>17</v>
      </c>
      <c r="F22" s="12" t="s">
        <v>17</v>
      </c>
      <c r="G22" s="12" t="s">
        <v>17</v>
      </c>
      <c r="H22" s="12" t="s">
        <v>17</v>
      </c>
      <c r="I22" s="12" t="s">
        <v>17</v>
      </c>
      <c r="J22" s="12" t="s">
        <v>17</v>
      </c>
      <c r="K22" s="12" t="s">
        <v>17</v>
      </c>
      <c r="L22" s="12" t="s">
        <v>17</v>
      </c>
      <c r="M22" s="12" t="s">
        <v>17</v>
      </c>
      <c r="N22" s="12" t="s">
        <v>17</v>
      </c>
      <c r="O22" s="67" t="s">
        <v>17</v>
      </c>
    </row>
    <row r="23" spans="1:15" ht="18" hidden="1" customHeight="1" x14ac:dyDescent="0.2">
      <c r="A23" s="13" t="s">
        <v>22</v>
      </c>
      <c r="B23" s="14" t="s">
        <v>21</v>
      </c>
      <c r="C23" s="12" t="s">
        <v>17</v>
      </c>
      <c r="D23" s="12" t="s">
        <v>17</v>
      </c>
      <c r="E23" s="12" t="s">
        <v>17</v>
      </c>
      <c r="F23" s="12" t="s">
        <v>17</v>
      </c>
      <c r="G23" s="12" t="s">
        <v>17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2" t="s">
        <v>17</v>
      </c>
      <c r="O23" s="67" t="s">
        <v>17</v>
      </c>
    </row>
    <row r="24" spans="1:15" s="48" customFormat="1" ht="21" hidden="1" customHeight="1" x14ac:dyDescent="0.2">
      <c r="A24" s="52" t="s">
        <v>26</v>
      </c>
      <c r="B24" s="53" t="s">
        <v>27</v>
      </c>
      <c r="C24" s="64">
        <v>0</v>
      </c>
      <c r="D24" s="54"/>
      <c r="E24" s="64">
        <f>+D24+C24</f>
        <v>0</v>
      </c>
      <c r="F24" s="64"/>
      <c r="G24" s="64">
        <v>0</v>
      </c>
      <c r="H24" s="64">
        <f>+F24+G24</f>
        <v>0</v>
      </c>
      <c r="I24" s="64">
        <v>0</v>
      </c>
      <c r="J24" s="55">
        <v>0</v>
      </c>
      <c r="K24" s="84">
        <f>+J24+I24</f>
        <v>0</v>
      </c>
      <c r="L24" s="56">
        <v>0</v>
      </c>
      <c r="M24" s="64" t="s">
        <v>37</v>
      </c>
      <c r="N24" s="64" t="s">
        <v>37</v>
      </c>
      <c r="O24" s="69">
        <f>+E24+H24-K24</f>
        <v>0</v>
      </c>
    </row>
    <row r="25" spans="1:15" ht="18" hidden="1" customHeight="1" x14ac:dyDescent="0.2">
      <c r="A25" s="18" t="s">
        <v>28</v>
      </c>
      <c r="B25" s="11"/>
      <c r="C25" s="12"/>
      <c r="D25" s="12"/>
      <c r="E25" s="12"/>
      <c r="F25" s="12"/>
      <c r="G25" s="12"/>
      <c r="H25" s="12"/>
      <c r="I25" s="12"/>
      <c r="J25" s="41"/>
      <c r="K25" s="84"/>
      <c r="L25" s="42"/>
      <c r="M25" s="12"/>
      <c r="N25" s="12"/>
      <c r="O25" s="67"/>
    </row>
    <row r="26" spans="1:15" ht="18" hidden="1" customHeight="1" x14ac:dyDescent="0.2">
      <c r="A26" s="13" t="s">
        <v>20</v>
      </c>
      <c r="B26" s="14" t="s">
        <v>21</v>
      </c>
      <c r="C26" s="12" t="s">
        <v>17</v>
      </c>
      <c r="D26" s="12" t="s">
        <v>17</v>
      </c>
      <c r="E26" s="12" t="s">
        <v>17</v>
      </c>
      <c r="F26" s="12" t="s">
        <v>17</v>
      </c>
      <c r="G26" s="12" t="s">
        <v>17</v>
      </c>
      <c r="H26" s="12" t="s">
        <v>17</v>
      </c>
      <c r="I26" s="12" t="s">
        <v>17</v>
      </c>
      <c r="J26" s="41" t="s">
        <v>17</v>
      </c>
      <c r="K26" s="43" t="s">
        <v>17</v>
      </c>
      <c r="L26" s="42" t="s">
        <v>17</v>
      </c>
      <c r="M26" s="12" t="s">
        <v>17</v>
      </c>
      <c r="N26" s="12" t="s">
        <v>17</v>
      </c>
      <c r="O26" s="67" t="s">
        <v>17</v>
      </c>
    </row>
    <row r="27" spans="1:15" ht="18" hidden="1" customHeight="1" x14ac:dyDescent="0.2">
      <c r="A27" s="13" t="s">
        <v>23</v>
      </c>
      <c r="B27" s="14" t="s">
        <v>21</v>
      </c>
      <c r="C27" s="12" t="s">
        <v>17</v>
      </c>
      <c r="D27" s="12" t="s">
        <v>17</v>
      </c>
      <c r="E27" s="12" t="s">
        <v>17</v>
      </c>
      <c r="F27" s="12" t="s">
        <v>17</v>
      </c>
      <c r="G27" s="12" t="s">
        <v>17</v>
      </c>
      <c r="H27" s="12" t="s">
        <v>17</v>
      </c>
      <c r="I27" s="12" t="s">
        <v>17</v>
      </c>
      <c r="J27" s="41" t="s">
        <v>17</v>
      </c>
      <c r="K27" s="43" t="s">
        <v>17</v>
      </c>
      <c r="L27" s="42" t="s">
        <v>17</v>
      </c>
      <c r="M27" s="12" t="s">
        <v>17</v>
      </c>
      <c r="N27" s="12" t="s">
        <v>17</v>
      </c>
      <c r="O27" s="67" t="s">
        <v>17</v>
      </c>
    </row>
    <row r="28" spans="1:15" s="48" customFormat="1" ht="21" customHeight="1" x14ac:dyDescent="0.2">
      <c r="A28" s="49" t="s">
        <v>29</v>
      </c>
      <c r="B28" s="50"/>
      <c r="C28" s="51">
        <f t="shared" ref="C28:K28" si="5">SUM(C29:C31)</f>
        <v>4583950326.6000004</v>
      </c>
      <c r="D28" s="51">
        <f t="shared" si="5"/>
        <v>0</v>
      </c>
      <c r="E28" s="51">
        <f t="shared" si="5"/>
        <v>4583950326.6000004</v>
      </c>
      <c r="F28" s="51">
        <f t="shared" si="5"/>
        <v>0</v>
      </c>
      <c r="G28" s="51">
        <f t="shared" si="5"/>
        <v>0</v>
      </c>
      <c r="H28" s="51">
        <f t="shared" si="5"/>
        <v>0</v>
      </c>
      <c r="I28" s="51">
        <f>SUM(I29:I31)</f>
        <v>442704877.31</v>
      </c>
      <c r="J28" s="57">
        <f t="shared" si="5"/>
        <v>0</v>
      </c>
      <c r="K28" s="58">
        <f t="shared" si="5"/>
        <v>442704877.31</v>
      </c>
      <c r="L28" s="59">
        <f>SUM(L29:L31)</f>
        <v>269730578.92000002</v>
      </c>
      <c r="M28" s="51">
        <f t="shared" ref="M28:N28" si="6">SUM(M29:M31)</f>
        <v>0</v>
      </c>
      <c r="N28" s="51">
        <f t="shared" si="6"/>
        <v>0</v>
      </c>
      <c r="O28" s="68">
        <f>SUM(O29:O31)</f>
        <v>4141245449.2900004</v>
      </c>
    </row>
    <row r="29" spans="1:15" ht="13.5" hidden="1" customHeight="1" x14ac:dyDescent="0.2">
      <c r="A29" s="13" t="s">
        <v>20</v>
      </c>
      <c r="B29" s="14"/>
      <c r="C29" s="12" t="s">
        <v>17</v>
      </c>
      <c r="D29" s="12" t="s">
        <v>17</v>
      </c>
      <c r="E29" s="12" t="s">
        <v>17</v>
      </c>
      <c r="F29" s="12" t="s">
        <v>17</v>
      </c>
      <c r="G29" s="12" t="s">
        <v>17</v>
      </c>
      <c r="H29" s="12" t="s">
        <v>17</v>
      </c>
      <c r="I29" s="12" t="s">
        <v>17</v>
      </c>
      <c r="J29" s="12" t="s">
        <v>17</v>
      </c>
      <c r="K29" s="12" t="s">
        <v>17</v>
      </c>
      <c r="L29" s="12" t="s">
        <v>17</v>
      </c>
      <c r="M29" s="12" t="s">
        <v>17</v>
      </c>
      <c r="N29" s="12" t="s">
        <v>17</v>
      </c>
      <c r="O29" s="67" t="s">
        <v>17</v>
      </c>
    </row>
    <row r="30" spans="1:15" ht="20.25" customHeight="1" x14ac:dyDescent="0.2">
      <c r="A30" s="80" t="s">
        <v>30</v>
      </c>
      <c r="B30" s="17" t="s">
        <v>35</v>
      </c>
      <c r="C30" s="82">
        <v>4583950326.6000004</v>
      </c>
      <c r="D30" s="82">
        <v>0</v>
      </c>
      <c r="E30" s="82">
        <f>+D30+C30</f>
        <v>4583950326.6000004</v>
      </c>
      <c r="F30" s="82">
        <v>0</v>
      </c>
      <c r="G30" s="82">
        <v>0</v>
      </c>
      <c r="H30" s="82">
        <f>+F30</f>
        <v>0</v>
      </c>
      <c r="I30" s="89">
        <v>442704877.31</v>
      </c>
      <c r="J30" s="89">
        <v>0</v>
      </c>
      <c r="K30" s="89">
        <f>+J30+I30</f>
        <v>442704877.31</v>
      </c>
      <c r="L30" s="89">
        <v>269730578.92000002</v>
      </c>
      <c r="M30" s="82">
        <v>0</v>
      </c>
      <c r="N30" s="82">
        <v>0</v>
      </c>
      <c r="O30" s="85">
        <f>+E30+H30-K30</f>
        <v>4141245449.2900004</v>
      </c>
    </row>
    <row r="31" spans="1:15" ht="26.25" customHeight="1" x14ac:dyDescent="0.2">
      <c r="A31" s="81"/>
      <c r="B31" s="30" t="s">
        <v>36</v>
      </c>
      <c r="C31" s="83"/>
      <c r="D31" s="83"/>
      <c r="E31" s="83"/>
      <c r="F31" s="83"/>
      <c r="G31" s="83"/>
      <c r="H31" s="83"/>
      <c r="I31" s="90" t="s">
        <v>49</v>
      </c>
      <c r="J31" s="90" t="s">
        <v>49</v>
      </c>
      <c r="K31" s="90"/>
      <c r="L31" s="90"/>
      <c r="M31" s="83"/>
      <c r="N31" s="83"/>
      <c r="O31" s="86"/>
    </row>
    <row r="32" spans="1:15" ht="13.5" hidden="1" customHeight="1" x14ac:dyDescent="0.2">
      <c r="A32" s="7" t="s">
        <v>31</v>
      </c>
      <c r="B32" s="8"/>
      <c r="C32" s="9"/>
      <c r="D32" s="9" t="s">
        <v>17</v>
      </c>
      <c r="E32" s="9"/>
      <c r="F32" s="9" t="s">
        <v>17</v>
      </c>
      <c r="G32" s="9"/>
      <c r="H32" s="9"/>
      <c r="I32" s="9"/>
      <c r="J32" s="9"/>
      <c r="K32" s="9"/>
      <c r="L32" s="9"/>
      <c r="M32" s="9" t="s">
        <v>17</v>
      </c>
      <c r="N32" s="9" t="s">
        <v>17</v>
      </c>
      <c r="O32" s="70"/>
    </row>
    <row r="33" spans="1:15" ht="13.5" hidden="1" customHeight="1" x14ac:dyDescent="0.2">
      <c r="A33" s="10" t="s">
        <v>19</v>
      </c>
      <c r="B33" s="11"/>
      <c r="C33" s="12" t="s">
        <v>17</v>
      </c>
      <c r="D33" s="12" t="s">
        <v>17</v>
      </c>
      <c r="E33" s="12" t="s">
        <v>17</v>
      </c>
      <c r="F33" s="12" t="s">
        <v>17</v>
      </c>
      <c r="G33" s="12" t="s">
        <v>17</v>
      </c>
      <c r="H33" s="12" t="s">
        <v>17</v>
      </c>
      <c r="I33" s="12" t="s">
        <v>17</v>
      </c>
      <c r="J33" s="12" t="s">
        <v>17</v>
      </c>
      <c r="K33" s="12" t="s">
        <v>17</v>
      </c>
      <c r="L33" s="12" t="s">
        <v>17</v>
      </c>
      <c r="M33" s="12" t="s">
        <v>17</v>
      </c>
      <c r="N33" s="12" t="s">
        <v>17</v>
      </c>
      <c r="O33" s="67" t="s">
        <v>17</v>
      </c>
    </row>
    <row r="34" spans="1:15" ht="13.5" hidden="1" customHeight="1" x14ac:dyDescent="0.2">
      <c r="A34" s="13" t="s">
        <v>32</v>
      </c>
      <c r="B34" s="14" t="s">
        <v>21</v>
      </c>
      <c r="C34" s="12" t="s">
        <v>17</v>
      </c>
      <c r="D34" s="12" t="s">
        <v>17</v>
      </c>
      <c r="E34" s="12" t="s">
        <v>17</v>
      </c>
      <c r="F34" s="12" t="s">
        <v>17</v>
      </c>
      <c r="G34" s="12" t="s">
        <v>17</v>
      </c>
      <c r="H34" s="12" t="s">
        <v>17</v>
      </c>
      <c r="I34" s="12" t="s">
        <v>17</v>
      </c>
      <c r="J34" s="12" t="s">
        <v>17</v>
      </c>
      <c r="K34" s="12" t="s">
        <v>17</v>
      </c>
      <c r="L34" s="12" t="s">
        <v>17</v>
      </c>
      <c r="M34" s="12" t="s">
        <v>17</v>
      </c>
      <c r="N34" s="12" t="s">
        <v>17</v>
      </c>
      <c r="O34" s="67" t="s">
        <v>17</v>
      </c>
    </row>
    <row r="35" spans="1:15" ht="13.5" hidden="1" customHeight="1" x14ac:dyDescent="0.2">
      <c r="A35" s="13" t="s">
        <v>33</v>
      </c>
      <c r="B35" s="14" t="s">
        <v>21</v>
      </c>
      <c r="C35" s="12" t="s">
        <v>17</v>
      </c>
      <c r="D35" s="12" t="s">
        <v>17</v>
      </c>
      <c r="E35" s="12" t="s">
        <v>17</v>
      </c>
      <c r="F35" s="12" t="s">
        <v>17</v>
      </c>
      <c r="G35" s="12" t="s">
        <v>17</v>
      </c>
      <c r="H35" s="12" t="s">
        <v>17</v>
      </c>
      <c r="I35" s="12" t="s">
        <v>17</v>
      </c>
      <c r="J35" s="12" t="s">
        <v>17</v>
      </c>
      <c r="K35" s="12" t="s">
        <v>17</v>
      </c>
      <c r="L35" s="12" t="s">
        <v>17</v>
      </c>
      <c r="M35" s="12" t="s">
        <v>17</v>
      </c>
      <c r="N35" s="12" t="s">
        <v>17</v>
      </c>
      <c r="O35" s="67" t="s">
        <v>17</v>
      </c>
    </row>
    <row r="36" spans="1:15" ht="13.5" hidden="1" customHeight="1" x14ac:dyDescent="0.2">
      <c r="A36" s="13" t="s">
        <v>20</v>
      </c>
      <c r="B36" s="14" t="s">
        <v>21</v>
      </c>
      <c r="C36" s="12" t="s">
        <v>17</v>
      </c>
      <c r="D36" s="12" t="s">
        <v>17</v>
      </c>
      <c r="E36" s="12" t="s">
        <v>17</v>
      </c>
      <c r="F36" s="12" t="s">
        <v>17</v>
      </c>
      <c r="G36" s="12" t="s">
        <v>17</v>
      </c>
      <c r="H36" s="12" t="s">
        <v>17</v>
      </c>
      <c r="I36" s="12" t="s">
        <v>17</v>
      </c>
      <c r="J36" s="12" t="s">
        <v>17</v>
      </c>
      <c r="K36" s="12" t="s">
        <v>17</v>
      </c>
      <c r="L36" s="12" t="s">
        <v>17</v>
      </c>
      <c r="M36" s="12" t="s">
        <v>17</v>
      </c>
      <c r="N36" s="12" t="s">
        <v>17</v>
      </c>
      <c r="O36" s="67" t="s">
        <v>17</v>
      </c>
    </row>
    <row r="37" spans="1:15" ht="13.5" hidden="1" customHeight="1" x14ac:dyDescent="0.2">
      <c r="A37" s="13" t="s">
        <v>34</v>
      </c>
      <c r="B37" s="14" t="s">
        <v>21</v>
      </c>
      <c r="C37" s="12" t="s">
        <v>17</v>
      </c>
      <c r="D37" s="12" t="s">
        <v>17</v>
      </c>
      <c r="E37" s="12" t="s">
        <v>17</v>
      </c>
      <c r="F37" s="12" t="s">
        <v>17</v>
      </c>
      <c r="G37" s="12" t="s">
        <v>17</v>
      </c>
      <c r="H37" s="12" t="s">
        <v>17</v>
      </c>
      <c r="I37" s="12" t="s">
        <v>17</v>
      </c>
      <c r="J37" s="12" t="s">
        <v>17</v>
      </c>
      <c r="K37" s="12" t="s">
        <v>17</v>
      </c>
      <c r="L37" s="12" t="s">
        <v>17</v>
      </c>
      <c r="M37" s="12" t="s">
        <v>17</v>
      </c>
      <c r="N37" s="12" t="s">
        <v>17</v>
      </c>
      <c r="O37" s="67" t="s">
        <v>17</v>
      </c>
    </row>
    <row r="38" spans="1:15" ht="13.5" hidden="1" customHeight="1" x14ac:dyDescent="0.2">
      <c r="A38" s="13" t="s">
        <v>22</v>
      </c>
      <c r="B38" s="14" t="s">
        <v>21</v>
      </c>
      <c r="C38" s="12" t="s">
        <v>17</v>
      </c>
      <c r="D38" s="12" t="s">
        <v>17</v>
      </c>
      <c r="E38" s="12" t="s">
        <v>17</v>
      </c>
      <c r="F38" s="12" t="s">
        <v>17</v>
      </c>
      <c r="G38" s="12" t="s">
        <v>17</v>
      </c>
      <c r="H38" s="12" t="s">
        <v>17</v>
      </c>
      <c r="I38" s="12" t="s">
        <v>17</v>
      </c>
      <c r="J38" s="12" t="s">
        <v>17</v>
      </c>
      <c r="K38" s="12" t="s">
        <v>17</v>
      </c>
      <c r="L38" s="12" t="s">
        <v>17</v>
      </c>
      <c r="M38" s="12" t="s">
        <v>17</v>
      </c>
      <c r="N38" s="12" t="s">
        <v>17</v>
      </c>
      <c r="O38" s="67" t="s">
        <v>17</v>
      </c>
    </row>
    <row r="39" spans="1:15" ht="13.5" hidden="1" customHeight="1" x14ac:dyDescent="0.2">
      <c r="A39" s="10" t="s">
        <v>24</v>
      </c>
      <c r="B39" s="11"/>
      <c r="C39" s="12" t="s">
        <v>17</v>
      </c>
      <c r="D39" s="12" t="s">
        <v>17</v>
      </c>
      <c r="E39" s="12" t="s">
        <v>17</v>
      </c>
      <c r="F39" s="12" t="s">
        <v>17</v>
      </c>
      <c r="G39" s="12" t="s">
        <v>17</v>
      </c>
      <c r="H39" s="12" t="s">
        <v>17</v>
      </c>
      <c r="I39" s="12" t="s">
        <v>17</v>
      </c>
      <c r="J39" s="12" t="s">
        <v>17</v>
      </c>
      <c r="K39" s="12" t="s">
        <v>17</v>
      </c>
      <c r="L39" s="12" t="s">
        <v>17</v>
      </c>
      <c r="M39" s="12" t="s">
        <v>17</v>
      </c>
      <c r="N39" s="12" t="s">
        <v>17</v>
      </c>
      <c r="O39" s="67" t="s">
        <v>17</v>
      </c>
    </row>
    <row r="40" spans="1:15" ht="13.5" hidden="1" customHeight="1" x14ac:dyDescent="0.2">
      <c r="A40" s="13" t="s">
        <v>32</v>
      </c>
      <c r="B40" s="14" t="s">
        <v>21</v>
      </c>
      <c r="C40" s="12" t="s">
        <v>17</v>
      </c>
      <c r="D40" s="12" t="s">
        <v>17</v>
      </c>
      <c r="E40" s="12" t="s">
        <v>17</v>
      </c>
      <c r="F40" s="12" t="s">
        <v>17</v>
      </c>
      <c r="G40" s="12" t="s">
        <v>17</v>
      </c>
      <c r="H40" s="12" t="s">
        <v>17</v>
      </c>
      <c r="I40" s="12" t="s">
        <v>17</v>
      </c>
      <c r="J40" s="12" t="s">
        <v>17</v>
      </c>
      <c r="K40" s="12" t="s">
        <v>17</v>
      </c>
      <c r="L40" s="12" t="s">
        <v>17</v>
      </c>
      <c r="M40" s="12" t="s">
        <v>17</v>
      </c>
      <c r="N40" s="12" t="s">
        <v>17</v>
      </c>
      <c r="O40" s="67" t="s">
        <v>17</v>
      </c>
    </row>
    <row r="41" spans="1:15" ht="13.5" hidden="1" customHeight="1" x14ac:dyDescent="0.2">
      <c r="A41" s="13" t="s">
        <v>33</v>
      </c>
      <c r="B41" s="14" t="s">
        <v>21</v>
      </c>
      <c r="C41" s="12" t="s">
        <v>17</v>
      </c>
      <c r="D41" s="12" t="s">
        <v>17</v>
      </c>
      <c r="E41" s="12" t="s">
        <v>17</v>
      </c>
      <c r="F41" s="12" t="s">
        <v>17</v>
      </c>
      <c r="G41" s="12" t="s">
        <v>17</v>
      </c>
      <c r="H41" s="12" t="s">
        <v>17</v>
      </c>
      <c r="I41" s="12" t="s">
        <v>17</v>
      </c>
      <c r="J41" s="12" t="s">
        <v>17</v>
      </c>
      <c r="K41" s="12" t="s">
        <v>17</v>
      </c>
      <c r="L41" s="12" t="s">
        <v>17</v>
      </c>
      <c r="M41" s="12" t="s">
        <v>17</v>
      </c>
      <c r="N41" s="12" t="s">
        <v>17</v>
      </c>
      <c r="O41" s="67" t="s">
        <v>17</v>
      </c>
    </row>
    <row r="42" spans="1:15" ht="13.5" hidden="1" customHeight="1" x14ac:dyDescent="0.2">
      <c r="A42" s="13" t="s">
        <v>20</v>
      </c>
      <c r="B42" s="14" t="s">
        <v>21</v>
      </c>
      <c r="C42" s="12" t="s">
        <v>17</v>
      </c>
      <c r="D42" s="12" t="s">
        <v>17</v>
      </c>
      <c r="E42" s="12" t="s">
        <v>17</v>
      </c>
      <c r="F42" s="12" t="s">
        <v>17</v>
      </c>
      <c r="G42" s="12" t="s">
        <v>17</v>
      </c>
      <c r="H42" s="12" t="s">
        <v>17</v>
      </c>
      <c r="I42" s="12" t="s">
        <v>17</v>
      </c>
      <c r="J42" s="12" t="s">
        <v>17</v>
      </c>
      <c r="K42" s="12" t="s">
        <v>17</v>
      </c>
      <c r="L42" s="12" t="s">
        <v>17</v>
      </c>
      <c r="M42" s="12" t="s">
        <v>17</v>
      </c>
      <c r="N42" s="12" t="s">
        <v>17</v>
      </c>
      <c r="O42" s="67" t="s">
        <v>17</v>
      </c>
    </row>
    <row r="43" spans="1:15" ht="13.5" hidden="1" customHeight="1" x14ac:dyDescent="0.2">
      <c r="A43" s="13" t="s">
        <v>22</v>
      </c>
      <c r="B43" s="14" t="s">
        <v>21</v>
      </c>
      <c r="C43" s="12" t="s">
        <v>17</v>
      </c>
      <c r="D43" s="12" t="s">
        <v>17</v>
      </c>
      <c r="E43" s="12" t="s">
        <v>17</v>
      </c>
      <c r="F43" s="12" t="s">
        <v>17</v>
      </c>
      <c r="G43" s="12" t="s">
        <v>17</v>
      </c>
      <c r="H43" s="12" t="s">
        <v>17</v>
      </c>
      <c r="I43" s="12" t="s">
        <v>17</v>
      </c>
      <c r="J43" s="12" t="s">
        <v>17</v>
      </c>
      <c r="K43" s="12" t="s">
        <v>17</v>
      </c>
      <c r="L43" s="12" t="s">
        <v>17</v>
      </c>
      <c r="M43" s="12" t="s">
        <v>17</v>
      </c>
      <c r="N43" s="12" t="s">
        <v>17</v>
      </c>
      <c r="O43" s="67" t="s">
        <v>17</v>
      </c>
    </row>
    <row r="44" spans="1:15" ht="13.5" hidden="1" customHeight="1" x14ac:dyDescent="0.2">
      <c r="A44" s="13" t="s">
        <v>23</v>
      </c>
      <c r="B44" s="14" t="s">
        <v>21</v>
      </c>
      <c r="C44" s="12" t="s">
        <v>17</v>
      </c>
      <c r="D44" s="12" t="s">
        <v>17</v>
      </c>
      <c r="E44" s="12" t="s">
        <v>17</v>
      </c>
      <c r="F44" s="12" t="s">
        <v>17</v>
      </c>
      <c r="G44" s="12" t="s">
        <v>17</v>
      </c>
      <c r="H44" s="12" t="s">
        <v>17</v>
      </c>
      <c r="I44" s="12" t="s">
        <v>17</v>
      </c>
      <c r="J44" s="12" t="s">
        <v>17</v>
      </c>
      <c r="K44" s="12" t="s">
        <v>17</v>
      </c>
      <c r="L44" s="12" t="s">
        <v>17</v>
      </c>
      <c r="M44" s="12" t="s">
        <v>17</v>
      </c>
      <c r="N44" s="12" t="s">
        <v>17</v>
      </c>
      <c r="O44" s="67" t="s">
        <v>17</v>
      </c>
    </row>
    <row r="45" spans="1:15" ht="13.5" hidden="1" customHeight="1" x14ac:dyDescent="0.2">
      <c r="A45" s="15" t="s">
        <v>25</v>
      </c>
      <c r="B45" s="16"/>
      <c r="C45" s="12" t="s">
        <v>17</v>
      </c>
      <c r="D45" s="12" t="s">
        <v>17</v>
      </c>
      <c r="E45" s="12" t="s">
        <v>17</v>
      </c>
      <c r="F45" s="12" t="s">
        <v>17</v>
      </c>
      <c r="G45" s="12" t="s">
        <v>17</v>
      </c>
      <c r="H45" s="12" t="s">
        <v>17</v>
      </c>
      <c r="I45" s="12" t="s">
        <v>17</v>
      </c>
      <c r="J45" s="12" t="s">
        <v>17</v>
      </c>
      <c r="K45" s="12" t="s">
        <v>17</v>
      </c>
      <c r="L45" s="12" t="s">
        <v>17</v>
      </c>
      <c r="M45" s="12" t="s">
        <v>17</v>
      </c>
      <c r="N45" s="12" t="s">
        <v>17</v>
      </c>
      <c r="O45" s="67" t="s">
        <v>17</v>
      </c>
    </row>
    <row r="46" spans="1:15" ht="13.5" hidden="1" customHeight="1" x14ac:dyDescent="0.2">
      <c r="A46" s="13" t="s">
        <v>32</v>
      </c>
      <c r="B46" s="14" t="s">
        <v>21</v>
      </c>
      <c r="C46" s="12" t="s">
        <v>17</v>
      </c>
      <c r="D46" s="12" t="s">
        <v>17</v>
      </c>
      <c r="E46" s="12" t="s">
        <v>17</v>
      </c>
      <c r="F46" s="12" t="s">
        <v>17</v>
      </c>
      <c r="G46" s="12" t="s">
        <v>17</v>
      </c>
      <c r="H46" s="12" t="s">
        <v>17</v>
      </c>
      <c r="I46" s="12" t="s">
        <v>17</v>
      </c>
      <c r="J46" s="12" t="s">
        <v>17</v>
      </c>
      <c r="K46" s="12" t="s">
        <v>17</v>
      </c>
      <c r="L46" s="12" t="s">
        <v>17</v>
      </c>
      <c r="M46" s="12" t="s">
        <v>17</v>
      </c>
      <c r="N46" s="12" t="s">
        <v>17</v>
      </c>
      <c r="O46" s="67" t="s">
        <v>17</v>
      </c>
    </row>
    <row r="47" spans="1:15" ht="13.5" hidden="1" customHeight="1" x14ac:dyDescent="0.2">
      <c r="A47" s="13" t="s">
        <v>33</v>
      </c>
      <c r="B47" s="14" t="s">
        <v>21</v>
      </c>
      <c r="C47" s="12" t="s">
        <v>17</v>
      </c>
      <c r="D47" s="12" t="s">
        <v>17</v>
      </c>
      <c r="E47" s="12" t="s">
        <v>17</v>
      </c>
      <c r="F47" s="12" t="s">
        <v>17</v>
      </c>
      <c r="G47" s="12" t="s">
        <v>17</v>
      </c>
      <c r="H47" s="12" t="s">
        <v>17</v>
      </c>
      <c r="I47" s="12" t="s">
        <v>17</v>
      </c>
      <c r="J47" s="12" t="s">
        <v>17</v>
      </c>
      <c r="K47" s="12" t="s">
        <v>17</v>
      </c>
      <c r="L47" s="12" t="s">
        <v>17</v>
      </c>
      <c r="M47" s="12" t="s">
        <v>17</v>
      </c>
      <c r="N47" s="12" t="s">
        <v>17</v>
      </c>
      <c r="O47" s="67" t="s">
        <v>17</v>
      </c>
    </row>
    <row r="48" spans="1:15" ht="13.5" hidden="1" customHeight="1" x14ac:dyDescent="0.2">
      <c r="A48" s="13" t="s">
        <v>20</v>
      </c>
      <c r="B48" s="14" t="s">
        <v>21</v>
      </c>
      <c r="C48" s="12" t="s">
        <v>17</v>
      </c>
      <c r="D48" s="12" t="s">
        <v>17</v>
      </c>
      <c r="E48" s="12" t="s">
        <v>17</v>
      </c>
      <c r="F48" s="12" t="s">
        <v>17</v>
      </c>
      <c r="G48" s="12" t="s">
        <v>17</v>
      </c>
      <c r="H48" s="12" t="s">
        <v>17</v>
      </c>
      <c r="I48" s="12" t="s">
        <v>17</v>
      </c>
      <c r="J48" s="12" t="s">
        <v>17</v>
      </c>
      <c r="K48" s="12" t="s">
        <v>17</v>
      </c>
      <c r="L48" s="12" t="s">
        <v>17</v>
      </c>
      <c r="M48" s="12" t="s">
        <v>17</v>
      </c>
      <c r="N48" s="12" t="s">
        <v>17</v>
      </c>
      <c r="O48" s="67" t="s">
        <v>17</v>
      </c>
    </row>
    <row r="49" spans="1:15" ht="13.5" hidden="1" customHeight="1" x14ac:dyDescent="0.2">
      <c r="A49" s="13" t="s">
        <v>22</v>
      </c>
      <c r="B49" s="14" t="s">
        <v>21</v>
      </c>
      <c r="C49" s="12" t="s">
        <v>17</v>
      </c>
      <c r="D49" s="12" t="s">
        <v>17</v>
      </c>
      <c r="E49" s="12" t="s">
        <v>17</v>
      </c>
      <c r="F49" s="12" t="s">
        <v>17</v>
      </c>
      <c r="G49" s="12" t="s">
        <v>17</v>
      </c>
      <c r="H49" s="12" t="s">
        <v>17</v>
      </c>
      <c r="I49" s="12" t="s">
        <v>17</v>
      </c>
      <c r="J49" s="12" t="s">
        <v>17</v>
      </c>
      <c r="K49" s="12" t="s">
        <v>17</v>
      </c>
      <c r="L49" s="12" t="s">
        <v>17</v>
      </c>
      <c r="M49" s="12" t="s">
        <v>17</v>
      </c>
      <c r="N49" s="12" t="s">
        <v>17</v>
      </c>
      <c r="O49" s="67" t="s">
        <v>17</v>
      </c>
    </row>
    <row r="50" spans="1:15" ht="13.5" hidden="1" customHeight="1" x14ac:dyDescent="0.2">
      <c r="A50" s="13" t="s">
        <v>23</v>
      </c>
      <c r="B50" s="14" t="s">
        <v>21</v>
      </c>
      <c r="C50" s="12" t="s">
        <v>17</v>
      </c>
      <c r="D50" s="12" t="s">
        <v>17</v>
      </c>
      <c r="E50" s="12" t="s">
        <v>17</v>
      </c>
      <c r="F50" s="12" t="s">
        <v>17</v>
      </c>
      <c r="G50" s="12" t="s">
        <v>17</v>
      </c>
      <c r="H50" s="12" t="s">
        <v>17</v>
      </c>
      <c r="I50" s="12" t="s">
        <v>17</v>
      </c>
      <c r="J50" s="12" t="s">
        <v>17</v>
      </c>
      <c r="K50" s="12" t="s">
        <v>17</v>
      </c>
      <c r="L50" s="12" t="s">
        <v>17</v>
      </c>
      <c r="M50" s="12" t="s">
        <v>17</v>
      </c>
      <c r="N50" s="12" t="s">
        <v>17</v>
      </c>
      <c r="O50" s="67" t="s">
        <v>17</v>
      </c>
    </row>
    <row r="51" spans="1:15" ht="13.5" hidden="1" customHeight="1" x14ac:dyDescent="0.2">
      <c r="A51" s="18" t="s">
        <v>28</v>
      </c>
      <c r="B51" s="11"/>
      <c r="C51" s="12" t="s">
        <v>17</v>
      </c>
      <c r="D51" s="12" t="s">
        <v>17</v>
      </c>
      <c r="E51" s="12" t="s">
        <v>17</v>
      </c>
      <c r="F51" s="12" t="s">
        <v>17</v>
      </c>
      <c r="G51" s="12" t="s">
        <v>17</v>
      </c>
      <c r="H51" s="12" t="s">
        <v>17</v>
      </c>
      <c r="I51" s="12" t="s">
        <v>17</v>
      </c>
      <c r="J51" s="12" t="s">
        <v>17</v>
      </c>
      <c r="K51" s="12" t="s">
        <v>17</v>
      </c>
      <c r="L51" s="12" t="s">
        <v>17</v>
      </c>
      <c r="M51" s="12" t="s">
        <v>17</v>
      </c>
      <c r="N51" s="12" t="s">
        <v>17</v>
      </c>
      <c r="O51" s="67" t="s">
        <v>17</v>
      </c>
    </row>
    <row r="52" spans="1:15" ht="13.5" hidden="1" customHeight="1" x14ac:dyDescent="0.2">
      <c r="A52" s="13" t="s">
        <v>32</v>
      </c>
      <c r="B52" s="14" t="s">
        <v>21</v>
      </c>
      <c r="C52" s="12" t="s">
        <v>17</v>
      </c>
      <c r="D52" s="12" t="s">
        <v>17</v>
      </c>
      <c r="E52" s="12" t="s">
        <v>17</v>
      </c>
      <c r="F52" s="12" t="s">
        <v>17</v>
      </c>
      <c r="G52" s="12" t="s">
        <v>17</v>
      </c>
      <c r="H52" s="12" t="s">
        <v>17</v>
      </c>
      <c r="I52" s="12" t="s">
        <v>17</v>
      </c>
      <c r="J52" s="12" t="s">
        <v>17</v>
      </c>
      <c r="K52" s="12" t="s">
        <v>17</v>
      </c>
      <c r="L52" s="12" t="s">
        <v>17</v>
      </c>
      <c r="M52" s="12" t="s">
        <v>17</v>
      </c>
      <c r="N52" s="12" t="s">
        <v>17</v>
      </c>
      <c r="O52" s="67" t="s">
        <v>17</v>
      </c>
    </row>
    <row r="53" spans="1:15" ht="13.5" hidden="1" customHeight="1" x14ac:dyDescent="0.2">
      <c r="A53" s="13" t="s">
        <v>33</v>
      </c>
      <c r="B53" s="14" t="s">
        <v>21</v>
      </c>
      <c r="C53" s="12" t="s">
        <v>17</v>
      </c>
      <c r="D53" s="12" t="s">
        <v>17</v>
      </c>
      <c r="E53" s="12" t="s">
        <v>17</v>
      </c>
      <c r="F53" s="12" t="s">
        <v>17</v>
      </c>
      <c r="G53" s="12" t="s">
        <v>17</v>
      </c>
      <c r="H53" s="12" t="s">
        <v>17</v>
      </c>
      <c r="I53" s="12" t="s">
        <v>17</v>
      </c>
      <c r="J53" s="12" t="s">
        <v>17</v>
      </c>
      <c r="K53" s="12" t="s">
        <v>17</v>
      </c>
      <c r="L53" s="12" t="s">
        <v>17</v>
      </c>
      <c r="M53" s="12" t="s">
        <v>17</v>
      </c>
      <c r="N53" s="12" t="s">
        <v>17</v>
      </c>
      <c r="O53" s="67" t="s">
        <v>17</v>
      </c>
    </row>
    <row r="54" spans="1:15" ht="13.5" hidden="1" customHeight="1" x14ac:dyDescent="0.2">
      <c r="A54" s="13" t="s">
        <v>20</v>
      </c>
      <c r="B54" s="14" t="s">
        <v>21</v>
      </c>
      <c r="C54" s="12" t="s">
        <v>17</v>
      </c>
      <c r="D54" s="12" t="s">
        <v>17</v>
      </c>
      <c r="E54" s="12" t="s">
        <v>17</v>
      </c>
      <c r="F54" s="12" t="s">
        <v>17</v>
      </c>
      <c r="G54" s="12" t="s">
        <v>17</v>
      </c>
      <c r="H54" s="12" t="s">
        <v>17</v>
      </c>
      <c r="I54" s="12" t="s">
        <v>17</v>
      </c>
      <c r="J54" s="12" t="s">
        <v>17</v>
      </c>
      <c r="K54" s="12" t="s">
        <v>17</v>
      </c>
      <c r="L54" s="12" t="s">
        <v>17</v>
      </c>
      <c r="M54" s="12" t="s">
        <v>17</v>
      </c>
      <c r="N54" s="12" t="s">
        <v>17</v>
      </c>
      <c r="O54" s="67" t="s">
        <v>17</v>
      </c>
    </row>
    <row r="55" spans="1:15" ht="13.5" hidden="1" customHeight="1" x14ac:dyDescent="0.2">
      <c r="A55" s="13" t="s">
        <v>22</v>
      </c>
      <c r="B55" s="14" t="s">
        <v>21</v>
      </c>
      <c r="C55" s="12" t="s">
        <v>17</v>
      </c>
      <c r="D55" s="12" t="s">
        <v>17</v>
      </c>
      <c r="E55" s="12" t="s">
        <v>17</v>
      </c>
      <c r="F55" s="12" t="s">
        <v>17</v>
      </c>
      <c r="G55" s="12" t="s">
        <v>17</v>
      </c>
      <c r="H55" s="12" t="s">
        <v>17</v>
      </c>
      <c r="I55" s="12" t="s">
        <v>17</v>
      </c>
      <c r="J55" s="12" t="s">
        <v>17</v>
      </c>
      <c r="K55" s="12" t="s">
        <v>17</v>
      </c>
      <c r="L55" s="12" t="s">
        <v>17</v>
      </c>
      <c r="M55" s="12" t="s">
        <v>17</v>
      </c>
      <c r="N55" s="12" t="s">
        <v>17</v>
      </c>
      <c r="O55" s="67" t="s">
        <v>17</v>
      </c>
    </row>
    <row r="56" spans="1:15" ht="13.5" hidden="1" customHeight="1" x14ac:dyDescent="0.2">
      <c r="A56" s="13" t="s">
        <v>23</v>
      </c>
      <c r="B56" s="14" t="s">
        <v>21</v>
      </c>
      <c r="C56" s="12" t="s">
        <v>17</v>
      </c>
      <c r="D56" s="12" t="s">
        <v>17</v>
      </c>
      <c r="E56" s="12" t="s">
        <v>17</v>
      </c>
      <c r="F56" s="12" t="s">
        <v>17</v>
      </c>
      <c r="G56" s="12" t="s">
        <v>17</v>
      </c>
      <c r="H56" s="12" t="s">
        <v>17</v>
      </c>
      <c r="I56" s="12" t="s">
        <v>17</v>
      </c>
      <c r="J56" s="12" t="s">
        <v>17</v>
      </c>
      <c r="K56" s="12" t="s">
        <v>17</v>
      </c>
      <c r="L56" s="12" t="s">
        <v>17</v>
      </c>
      <c r="M56" s="12" t="s">
        <v>17</v>
      </c>
      <c r="N56" s="12" t="s">
        <v>17</v>
      </c>
      <c r="O56" s="67" t="s">
        <v>17</v>
      </c>
    </row>
    <row r="57" spans="1:15" ht="13.5" hidden="1" customHeight="1" x14ac:dyDescent="0.2">
      <c r="A57" s="15" t="s">
        <v>29</v>
      </c>
      <c r="B57" s="16"/>
      <c r="C57" s="12" t="s">
        <v>17</v>
      </c>
      <c r="D57" s="12" t="s">
        <v>17</v>
      </c>
      <c r="E57" s="12" t="s">
        <v>17</v>
      </c>
      <c r="F57" s="12" t="s">
        <v>17</v>
      </c>
      <c r="G57" s="12" t="s">
        <v>17</v>
      </c>
      <c r="H57" s="12" t="s">
        <v>17</v>
      </c>
      <c r="I57" s="12" t="s">
        <v>17</v>
      </c>
      <c r="J57" s="12" t="s">
        <v>17</v>
      </c>
      <c r="K57" s="12" t="s">
        <v>17</v>
      </c>
      <c r="L57" s="12" t="s">
        <v>17</v>
      </c>
      <c r="M57" s="12" t="s">
        <v>17</v>
      </c>
      <c r="N57" s="12" t="s">
        <v>17</v>
      </c>
      <c r="O57" s="67" t="s">
        <v>17</v>
      </c>
    </row>
    <row r="58" spans="1:15" ht="13.5" hidden="1" customHeight="1" x14ac:dyDescent="0.2">
      <c r="A58" s="13" t="s">
        <v>32</v>
      </c>
      <c r="B58" s="14" t="s">
        <v>21</v>
      </c>
      <c r="C58" s="12" t="s">
        <v>17</v>
      </c>
      <c r="D58" s="12" t="s">
        <v>17</v>
      </c>
      <c r="E58" s="12" t="s">
        <v>17</v>
      </c>
      <c r="F58" s="12" t="s">
        <v>17</v>
      </c>
      <c r="G58" s="12" t="s">
        <v>17</v>
      </c>
      <c r="H58" s="12" t="s">
        <v>17</v>
      </c>
      <c r="I58" s="12" t="s">
        <v>17</v>
      </c>
      <c r="J58" s="12" t="s">
        <v>17</v>
      </c>
      <c r="K58" s="12" t="s">
        <v>17</v>
      </c>
      <c r="L58" s="12" t="s">
        <v>17</v>
      </c>
      <c r="M58" s="12" t="s">
        <v>17</v>
      </c>
      <c r="N58" s="12" t="s">
        <v>17</v>
      </c>
      <c r="O58" s="67" t="s">
        <v>17</v>
      </c>
    </row>
    <row r="59" spans="1:15" ht="13.5" hidden="1" customHeight="1" x14ac:dyDescent="0.2">
      <c r="A59" s="13" t="s">
        <v>33</v>
      </c>
      <c r="B59" s="14" t="s">
        <v>21</v>
      </c>
      <c r="C59" s="12" t="s">
        <v>17</v>
      </c>
      <c r="D59" s="12" t="s">
        <v>17</v>
      </c>
      <c r="E59" s="12" t="s">
        <v>17</v>
      </c>
      <c r="F59" s="12" t="s">
        <v>17</v>
      </c>
      <c r="G59" s="12" t="s">
        <v>17</v>
      </c>
      <c r="H59" s="12" t="s">
        <v>17</v>
      </c>
      <c r="I59" s="12" t="s">
        <v>17</v>
      </c>
      <c r="J59" s="12" t="s">
        <v>17</v>
      </c>
      <c r="K59" s="12" t="s">
        <v>17</v>
      </c>
      <c r="L59" s="12" t="s">
        <v>17</v>
      </c>
      <c r="M59" s="12" t="s">
        <v>17</v>
      </c>
      <c r="N59" s="12" t="s">
        <v>17</v>
      </c>
      <c r="O59" s="67" t="s">
        <v>17</v>
      </c>
    </row>
    <row r="60" spans="1:15" ht="13.5" hidden="1" customHeight="1" x14ac:dyDescent="0.2">
      <c r="A60" s="13" t="s">
        <v>20</v>
      </c>
      <c r="B60" s="14" t="s">
        <v>21</v>
      </c>
      <c r="C60" s="12" t="s">
        <v>17</v>
      </c>
      <c r="D60" s="12" t="s">
        <v>17</v>
      </c>
      <c r="E60" s="12" t="s">
        <v>17</v>
      </c>
      <c r="F60" s="12" t="s">
        <v>17</v>
      </c>
      <c r="G60" s="12" t="s">
        <v>17</v>
      </c>
      <c r="H60" s="12" t="s">
        <v>17</v>
      </c>
      <c r="I60" s="12" t="s">
        <v>17</v>
      </c>
      <c r="J60" s="12" t="s">
        <v>17</v>
      </c>
      <c r="K60" s="12" t="s">
        <v>17</v>
      </c>
      <c r="L60" s="12" t="s">
        <v>17</v>
      </c>
      <c r="M60" s="12" t="s">
        <v>17</v>
      </c>
      <c r="N60" s="12" t="s">
        <v>17</v>
      </c>
      <c r="O60" s="67" t="s">
        <v>17</v>
      </c>
    </row>
    <row r="61" spans="1:15" ht="13.5" hidden="1" customHeight="1" x14ac:dyDescent="0.2">
      <c r="A61" s="13" t="s">
        <v>22</v>
      </c>
      <c r="B61" s="14" t="s">
        <v>21</v>
      </c>
      <c r="C61" s="12" t="s">
        <v>17</v>
      </c>
      <c r="D61" s="12" t="s">
        <v>17</v>
      </c>
      <c r="E61" s="12" t="s">
        <v>17</v>
      </c>
      <c r="F61" s="12" t="s">
        <v>17</v>
      </c>
      <c r="G61" s="12" t="s">
        <v>17</v>
      </c>
      <c r="H61" s="12" t="s">
        <v>17</v>
      </c>
      <c r="I61" s="12" t="s">
        <v>17</v>
      </c>
      <c r="J61" s="12" t="s">
        <v>17</v>
      </c>
      <c r="K61" s="12" t="s">
        <v>17</v>
      </c>
      <c r="L61" s="12" t="s">
        <v>17</v>
      </c>
      <c r="M61" s="12" t="s">
        <v>17</v>
      </c>
      <c r="N61" s="12" t="s">
        <v>17</v>
      </c>
      <c r="O61" s="67" t="s">
        <v>17</v>
      </c>
    </row>
    <row r="62" spans="1:15" ht="13.5" hidden="1" customHeight="1" x14ac:dyDescent="0.2">
      <c r="A62" s="13" t="s">
        <v>23</v>
      </c>
      <c r="B62" s="14" t="s">
        <v>21</v>
      </c>
      <c r="C62" s="12" t="s">
        <v>17</v>
      </c>
      <c r="D62" s="12" t="s">
        <v>17</v>
      </c>
      <c r="E62" s="12" t="s">
        <v>17</v>
      </c>
      <c r="F62" s="12" t="s">
        <v>17</v>
      </c>
      <c r="G62" s="12" t="s">
        <v>17</v>
      </c>
      <c r="H62" s="12" t="s">
        <v>17</v>
      </c>
      <c r="I62" s="12" t="s">
        <v>17</v>
      </c>
      <c r="J62" s="12" t="s">
        <v>17</v>
      </c>
      <c r="K62" s="12" t="s">
        <v>17</v>
      </c>
      <c r="L62" s="12" t="s">
        <v>17</v>
      </c>
      <c r="M62" s="12" t="s">
        <v>17</v>
      </c>
      <c r="N62" s="12" t="s">
        <v>17</v>
      </c>
      <c r="O62" s="67" t="s">
        <v>17</v>
      </c>
    </row>
    <row r="63" spans="1:15" ht="4.1500000000000004" customHeight="1" thickBot="1" x14ac:dyDescent="0.25">
      <c r="A63" s="19"/>
      <c r="B63" s="20"/>
      <c r="C63" s="21"/>
      <c r="D63" s="21"/>
      <c r="E63" s="22"/>
      <c r="F63" s="21"/>
      <c r="G63" s="21"/>
      <c r="H63" s="22"/>
      <c r="I63" s="21"/>
      <c r="J63" s="21"/>
      <c r="K63" s="22"/>
      <c r="L63" s="21"/>
      <c r="M63" s="22"/>
      <c r="N63" s="21"/>
      <c r="O63" s="23"/>
    </row>
    <row r="64" spans="1:15" x14ac:dyDescent="0.2">
      <c r="A64" s="24"/>
      <c r="B64" s="24"/>
    </row>
    <row r="65" spans="1:15" x14ac:dyDescent="0.2">
      <c r="A65" s="24"/>
      <c r="B65" s="24"/>
      <c r="I65" s="63"/>
      <c r="J65" s="38"/>
      <c r="L65" s="63"/>
      <c r="O65" s="40"/>
    </row>
    <row r="66" spans="1:15" x14ac:dyDescent="0.2">
      <c r="A66" s="24"/>
      <c r="B66" s="24"/>
      <c r="I66" s="38"/>
      <c r="L66" s="38"/>
      <c r="O66" s="40"/>
    </row>
    <row r="67" spans="1:15" x14ac:dyDescent="0.2">
      <c r="A67" s="24"/>
      <c r="B67" s="24"/>
      <c r="I67" s="38"/>
      <c r="L67" s="38"/>
      <c r="O67" s="40"/>
    </row>
    <row r="68" spans="1:15" x14ac:dyDescent="0.2">
      <c r="A68" s="24"/>
      <c r="B68" s="24"/>
      <c r="I68" s="38"/>
      <c r="L68" s="38"/>
      <c r="O68" s="40"/>
    </row>
    <row r="69" spans="1:15" x14ac:dyDescent="0.2">
      <c r="A69" s="24"/>
      <c r="B69" s="24"/>
      <c r="I69" s="38"/>
      <c r="L69" s="38"/>
      <c r="O69" s="40"/>
    </row>
    <row r="70" spans="1:15" x14ac:dyDescent="0.2">
      <c r="A70" s="24"/>
      <c r="B70" s="24"/>
      <c r="J70" s="38"/>
      <c r="O70" s="38"/>
    </row>
    <row r="71" spans="1:15" x14ac:dyDescent="0.2">
      <c r="A71" s="24"/>
      <c r="B71" s="24"/>
    </row>
    <row r="72" spans="1:15" x14ac:dyDescent="0.2">
      <c r="A72" s="24"/>
      <c r="B72" s="24"/>
    </row>
    <row r="73" spans="1:15" x14ac:dyDescent="0.2">
      <c r="A73" s="25" t="s">
        <v>40</v>
      </c>
      <c r="B73" s="25"/>
      <c r="C73" s="28"/>
      <c r="D73" s="25"/>
      <c r="E73" s="25" t="s">
        <v>41</v>
      </c>
      <c r="F73" s="25"/>
      <c r="I73" s="29"/>
      <c r="K73" s="29" t="s">
        <v>39</v>
      </c>
    </row>
    <row r="74" spans="1:15" ht="8.25" customHeight="1" x14ac:dyDescent="0.2">
      <c r="A74" s="24"/>
      <c r="B74" s="24"/>
      <c r="D74" s="24"/>
      <c r="E74" s="24"/>
      <c r="F74" s="24"/>
    </row>
    <row r="75" spans="1:15" x14ac:dyDescent="0.2">
      <c r="A75" s="26" t="s">
        <v>50</v>
      </c>
      <c r="B75" s="26"/>
      <c r="D75" s="26"/>
      <c r="E75" s="26" t="s">
        <v>38</v>
      </c>
      <c r="F75" s="26"/>
      <c r="I75" s="26"/>
      <c r="K75" s="26" t="s">
        <v>54</v>
      </c>
    </row>
    <row r="76" spans="1:15" x14ac:dyDescent="0.2">
      <c r="A76" s="27" t="s">
        <v>58</v>
      </c>
      <c r="B76" s="27"/>
      <c r="D76" s="27"/>
      <c r="E76" s="27" t="s">
        <v>56</v>
      </c>
      <c r="F76" s="27"/>
      <c r="I76" s="27"/>
      <c r="K76" s="27" t="s">
        <v>55</v>
      </c>
    </row>
  </sheetData>
  <mergeCells count="28">
    <mergeCell ref="K24:K25"/>
    <mergeCell ref="N30:N31"/>
    <mergeCell ref="O30:O31"/>
    <mergeCell ref="F9:H9"/>
    <mergeCell ref="I9:K9"/>
    <mergeCell ref="G30:G31"/>
    <mergeCell ref="H30:H31"/>
    <mergeCell ref="I30:I31"/>
    <mergeCell ref="J30:J31"/>
    <mergeCell ref="K30:K31"/>
    <mergeCell ref="L30:L31"/>
    <mergeCell ref="M30:M31"/>
    <mergeCell ref="A30:A31"/>
    <mergeCell ref="C30:C31"/>
    <mergeCell ref="D30:D31"/>
    <mergeCell ref="E30:E31"/>
    <mergeCell ref="F30:F31"/>
    <mergeCell ref="A2:O2"/>
    <mergeCell ref="A3:O3"/>
    <mergeCell ref="A4:O4"/>
    <mergeCell ref="A8:A10"/>
    <mergeCell ref="B8:B10"/>
    <mergeCell ref="C8:E9"/>
    <mergeCell ref="F8:K8"/>
    <mergeCell ref="L8:M9"/>
    <mergeCell ref="N8:N10"/>
    <mergeCell ref="O8:O10"/>
    <mergeCell ref="A5:O5"/>
  </mergeCells>
  <printOptions horizontalCentered="1"/>
  <pageMargins left="0" right="0" top="0.59055118110236227" bottom="0.39370078740157483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G12"/>
  <sheetViews>
    <sheetView workbookViewId="0">
      <selection activeCell="D7" sqref="D7"/>
    </sheetView>
  </sheetViews>
  <sheetFormatPr baseColWidth="10" defaultRowHeight="12.75" x14ac:dyDescent="0.2"/>
  <cols>
    <col min="3" max="3" width="26.28515625" bestFit="1" customWidth="1"/>
    <col min="4" max="4" width="22.140625" customWidth="1"/>
    <col min="5" max="5" width="26.140625" customWidth="1"/>
    <col min="6" max="6" width="23.5703125" customWidth="1"/>
  </cols>
  <sheetData>
    <row r="5" spans="3:7" ht="15.75" x14ac:dyDescent="0.2">
      <c r="C5" s="32"/>
      <c r="D5" s="33" t="s">
        <v>42</v>
      </c>
      <c r="E5" s="33" t="s">
        <v>43</v>
      </c>
      <c r="F5" s="33" t="s">
        <v>13</v>
      </c>
    </row>
    <row r="6" spans="3:7" ht="18" customHeight="1" x14ac:dyDescent="0.25">
      <c r="C6" s="36" t="s">
        <v>44</v>
      </c>
      <c r="D6" s="34">
        <f>+'[1]PREST.BCO NACIONAL 2016 '!$F$24</f>
        <v>170226683.89000005</v>
      </c>
      <c r="E6" s="34">
        <f>+'[1]PREST.BCO NACIONAL 2016 '!$G$24</f>
        <v>136160044.43000001</v>
      </c>
      <c r="F6" s="34">
        <f>SUM('[1]PREST.BCO NACIONAL 2016 '!$H$10:$H$21)</f>
        <v>306386728.31999999</v>
      </c>
      <c r="G6" s="38">
        <f>+F6-E6-D6</f>
        <v>0</v>
      </c>
    </row>
    <row r="7" spans="3:7" ht="18" customHeight="1" x14ac:dyDescent="0.25">
      <c r="C7" s="36" t="s">
        <v>45</v>
      </c>
      <c r="D7" s="34">
        <f>+'[2]SALDO ACUMULADO 2016'!$F$23</f>
        <v>53615171.199999996</v>
      </c>
      <c r="E7" s="34">
        <f>+'[2]SALDO ACUMULADO 2016'!$G$23</f>
        <v>264023316.32000002</v>
      </c>
      <c r="F7" s="34">
        <f>SUM('[2]SALDO ACUMULADO 2016'!$H$10:$H$21)</f>
        <v>317638487.51999998</v>
      </c>
      <c r="G7" s="38">
        <f>+F7-E7-D7</f>
        <v>0</v>
      </c>
    </row>
    <row r="8" spans="3:7" ht="18" customHeight="1" x14ac:dyDescent="0.25">
      <c r="C8" s="36" t="s">
        <v>46</v>
      </c>
      <c r="D8" s="34">
        <f>+'[3]HIDROVACIADOR 2016'!$G$23</f>
        <v>18698590.27</v>
      </c>
      <c r="E8" s="34">
        <f>+'[3]HIDROVACIADOR 2016'!$H$23</f>
        <v>17317594.980000004</v>
      </c>
      <c r="F8" s="34">
        <f>SUM('[3]HIDROVACIADOR 2016'!$I$10:$I$21)</f>
        <v>36016185.25</v>
      </c>
      <c r="G8" s="38">
        <f>+F8-E8-D8</f>
        <v>0</v>
      </c>
    </row>
    <row r="9" spans="3:7" ht="18" customHeight="1" x14ac:dyDescent="0.25">
      <c r="C9" s="37" t="s">
        <v>47</v>
      </c>
      <c r="D9" s="39">
        <f>SUM(D6:D8)</f>
        <v>242540445.36000004</v>
      </c>
      <c r="E9" s="39">
        <f>SUM(E6:E8)</f>
        <v>417500955.73000002</v>
      </c>
      <c r="F9" s="39">
        <f>SUM(F6:F8)</f>
        <v>660041401.08999991</v>
      </c>
    </row>
    <row r="10" spans="3:7" ht="18" customHeight="1" x14ac:dyDescent="0.2">
      <c r="C10" s="31"/>
      <c r="D10" s="35"/>
      <c r="E10" s="35"/>
    </row>
    <row r="11" spans="3:7" ht="18" customHeight="1" x14ac:dyDescent="0.2">
      <c r="C11" s="31"/>
      <c r="D11" s="35"/>
      <c r="E11" s="35"/>
    </row>
    <row r="12" spans="3:7" ht="18" customHeight="1" x14ac:dyDescent="0.2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EDP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Jimenez</dc:creator>
  <cp:lastModifiedBy>Rolando Rodriguez Ocampo</cp:lastModifiedBy>
  <cp:lastPrinted>2021-01-18T14:10:26Z</cp:lastPrinted>
  <dcterms:created xsi:type="dcterms:W3CDTF">2016-05-19T14:59:18Z</dcterms:created>
  <dcterms:modified xsi:type="dcterms:W3CDTF">2021-01-18T14:17:35Z</dcterms:modified>
</cp:coreProperties>
</file>