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1315" windowHeight="9270"/>
  </bookViews>
  <sheets>
    <sheet name="ANEXO1-LIQUIDACION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59" i="1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D29" s="1"/>
  <c r="C26"/>
  <c r="C24"/>
  <c r="C22"/>
  <c r="B20"/>
  <c r="B19"/>
  <c r="B17"/>
  <c r="B16"/>
  <c r="C12"/>
  <c r="B12"/>
  <c r="C9"/>
  <c r="C14" s="1"/>
  <c r="B9"/>
  <c r="A3"/>
</calcChain>
</file>

<file path=xl/sharedStrings.xml><?xml version="1.0" encoding="utf-8"?>
<sst xmlns="http://schemas.openxmlformats.org/spreadsheetml/2006/main" count="51" uniqueCount="46">
  <si>
    <t>ANEXO No 1</t>
  </si>
  <si>
    <t>LIQUIDACIÓN DEL PRESUPUESTO DEL AÑO 2015</t>
  </si>
  <si>
    <t xml:space="preserve"> En colones</t>
  </si>
  <si>
    <t>PRESUPUESTO</t>
  </si>
  <si>
    <r>
      <t xml:space="preserve">REAL </t>
    </r>
    <r>
      <rPr>
        <b/>
        <vertAlign val="superscript"/>
        <sz val="11"/>
        <color indexed="8"/>
        <rFont val="Arial"/>
        <family val="2"/>
      </rPr>
      <t>1</t>
    </r>
  </si>
  <si>
    <t xml:space="preserve">INGRESOS </t>
  </si>
  <si>
    <t>Menos:</t>
  </si>
  <si>
    <t>EGRESOS</t>
  </si>
  <si>
    <t>SALDO TOTAL</t>
  </si>
  <si>
    <t xml:space="preserve"> </t>
  </si>
  <si>
    <t>Más:</t>
  </si>
  <si>
    <t>Notas de crédito sin contabilizar 2015</t>
  </si>
  <si>
    <t>Notas de débito sin registrar 2015</t>
  </si>
  <si>
    <t xml:space="preserve">SUPERÁVIT / DÉFICIT </t>
  </si>
  <si>
    <t>Menos:  Saldos con destino específico</t>
  </si>
  <si>
    <t>SUPERÁVIT LIBRE/DÉFICIT</t>
  </si>
  <si>
    <t>DETALLE SUPERÁVIT ESPECÍFICO:</t>
  </si>
  <si>
    <t>Fondo de Desarrollo Municipal, 8% del IBI, Ley Nº 7509</t>
  </si>
  <si>
    <t>Junta Administrativa del Registro Nacional, 3% del IBI, Leyes 7509 y 7729</t>
  </si>
  <si>
    <t>Instituto de Fomento y Asesoría Municipal, 3% del IBI, Ley Nº 7509</t>
  </si>
  <si>
    <t>Juntas de educación, 10% impuesto territorial y 10% IBI, Leyes 7509 y 7729</t>
  </si>
  <si>
    <t>Organismo de Normalización Técnica, 1% del IBI, Ley Nº 7729</t>
  </si>
  <si>
    <t>Fondo del Impuesto sobre bienes inmuebles, 76% Ley Nº 7729</t>
  </si>
  <si>
    <t>Plan de lotificación</t>
  </si>
  <si>
    <t>Consejo de Seguridad Vial, art. 217, Ley 7331-93</t>
  </si>
  <si>
    <t>Fondo para obras financiadas con el Impuesto al cemento</t>
  </si>
  <si>
    <t>Comité Cantonal de Deportes</t>
  </si>
  <si>
    <t>Aporte al Consejo Nacional de Personas con Discapacidad (CONAPDIS) Ley N°9303</t>
  </si>
  <si>
    <t>Ley Nº7788 10% aporte CONAGEBIO</t>
  </si>
  <si>
    <t>Ley Nº7788 70% aporte Fondo Parques Nacionales</t>
  </si>
  <si>
    <t>Ley Nº7788 30% Estrategias de protección medio ambiente</t>
  </si>
  <si>
    <t>Fondo Ley Simplificación y Eficiencia Tributarias Ley Nº 8114</t>
  </si>
  <si>
    <t xml:space="preserve">Proyectos y programas para la Persona Joven </t>
  </si>
  <si>
    <t>Ley 8316 Fondo de Alcantarillado</t>
  </si>
  <si>
    <t>Fondo recolección de basura</t>
  </si>
  <si>
    <t>Fondo depósito y tratamiento de desechos sólidos</t>
  </si>
  <si>
    <t>Fondo Acueducto</t>
  </si>
  <si>
    <t>Fondo de parques y obras de ornato</t>
  </si>
  <si>
    <t>Fondo alumbrado público</t>
  </si>
  <si>
    <t>Fondo servicio de mercado</t>
  </si>
  <si>
    <t>Fondo alcantarillado sanitario</t>
  </si>
  <si>
    <t>Fondo alcantarillado pluvial</t>
  </si>
  <si>
    <t>Saldo de partidas específicas</t>
  </si>
  <si>
    <t>FODESAF Red de Cuido construccion y equipamiento</t>
  </si>
  <si>
    <t>Notas de crédito sin registrar 2015</t>
  </si>
  <si>
    <t>MAG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</si>
</sst>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.00\ _P_t_s_-;\-* #,##0.00\ _P_t_s_-;_-* &quot;-&quot;\ _P_t_s_-;_-@_-"/>
  </numFmts>
  <fonts count="8">
    <font>
      <sz val="10"/>
      <name val="Arial"/>
      <family val="2"/>
    </font>
    <font>
      <sz val="10"/>
      <name val="Arial"/>
      <family val="2"/>
    </font>
    <font>
      <b/>
      <sz val="14"/>
      <name val="Arial Black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4" fontId="3" fillId="0" borderId="0" xfId="0" applyNumberFormat="1" applyFont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4" fontId="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justify" vertical="top" wrapText="1"/>
      <protection locked="0"/>
    </xf>
    <xf numFmtId="4" fontId="4" fillId="0" borderId="0" xfId="0" applyNumberFormat="1" applyFont="1" applyAlignment="1" applyProtection="1">
      <alignment horizontal="right"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2" fontId="4" fillId="0" borderId="0" xfId="0" applyNumberFormat="1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vertical="top"/>
      <protection locked="0"/>
    </xf>
    <xf numFmtId="164" fontId="6" fillId="0" borderId="1" xfId="1" applyNumberFormat="1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justify"/>
    </xf>
    <xf numFmtId="0" fontId="6" fillId="0" borderId="0" xfId="0" applyFont="1" applyBorder="1" applyProtection="1">
      <protection locked="0"/>
    </xf>
    <xf numFmtId="164" fontId="1" fillId="0" borderId="0" xfId="1" applyNumberFormat="1" applyFont="1" applyBorder="1" applyProtection="1">
      <protection locked="0"/>
    </xf>
    <xf numFmtId="0" fontId="7" fillId="2" borderId="0" xfId="0" applyFont="1" applyFill="1" applyBorder="1" applyAlignment="1" applyProtection="1">
      <alignment horizontal="left" vertical="justify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/>
    <xf numFmtId="0" fontId="7" fillId="3" borderId="0" xfId="0" applyFont="1" applyFill="1" applyBorder="1" applyAlignment="1" applyProtection="1">
      <alignment horizontal="left" vertical="justify"/>
    </xf>
    <xf numFmtId="4" fontId="7" fillId="0" borderId="0" xfId="0" applyNumberFormat="1" applyFont="1" applyFill="1" applyBorder="1" applyAlignment="1" applyProtection="1">
      <alignment horizontal="left" vertical="justify"/>
    </xf>
  </cellXfs>
  <cellStyles count="2">
    <cellStyle name="Millares [0]_F-44_Anexos_LIq-2011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alvarado/Documents/liquidaciones/2015/Auditoria/Copia%20de%20modelo-electronico-liq-2015-n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HOJAS"/>
      <sheetName val="DATOS"/>
      <sheetName val="INGRESOS"/>
      <sheetName val="EGRESOS"/>
      <sheetName val="ING-GASTO"/>
      <sheetName val="LIQUID-INGRES"/>
      <sheetName val="PARTIDAS ESPECÍFICAS"/>
      <sheetName val="COMPROBACION"/>
      <sheetName val="FDM"/>
      <sheetName val="FODESAF"/>
      <sheetName val="JUDESUR"/>
      <sheetName val="RED DE CUIDO"/>
      <sheetName val="PRESTAMOS"/>
      <sheetName val="RESULTADO"/>
      <sheetName val="Formulario 4-Compromisos"/>
      <sheetName val="Formulario 5-Compromisos"/>
      <sheetName val="ANEXO1-LIQUIDACION"/>
      <sheetName val="ANEXO2-MOROSIDAD"/>
      <sheetName val="ANEXO3-SALDO EN CAJA"/>
      <sheetName val="ANEXO4-RECURSOS-8114"/>
      <sheetName val="ANEXO5-TRANSFERENCIAS"/>
      <sheetName val="ANEXO6 INDIC GESTIÓN PRESUP"/>
      <sheetName val="ANEXO7 ESTRUC. ORGAN"/>
      <sheetName val="ANEXO 8 ENDEUDAMIENTO"/>
      <sheetName val="ANEXO 9 CUMPL METAS"/>
    </sheetNames>
    <sheetDataSet>
      <sheetData sheetId="0"/>
      <sheetData sheetId="1">
        <row r="3">
          <cell r="A3" t="str">
            <v>MUNICIPALIDAD DE ALAJUELA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C10">
            <v>35143649858</v>
          </cell>
          <cell r="D10">
            <v>37769111921.619995</v>
          </cell>
        </row>
        <row r="15">
          <cell r="C15">
            <v>35143649858</v>
          </cell>
          <cell r="D15">
            <v>25463540175.009998</v>
          </cell>
        </row>
        <row r="20">
          <cell r="D20">
            <v>178232880.78999999</v>
          </cell>
        </row>
        <row r="29">
          <cell r="D29">
            <v>13700000</v>
          </cell>
        </row>
        <row r="35">
          <cell r="D35">
            <v>12470104627.399998</v>
          </cell>
        </row>
        <row r="38">
          <cell r="D38">
            <v>8776326797.5553989</v>
          </cell>
        </row>
        <row r="40">
          <cell r="D40">
            <v>3693777829.8445988</v>
          </cell>
        </row>
        <row r="45">
          <cell r="D45">
            <v>28036.544399999999</v>
          </cell>
        </row>
        <row r="46">
          <cell r="D46">
            <v>25198862.323500007</v>
          </cell>
        </row>
        <row r="47">
          <cell r="D47">
            <v>10513.7004</v>
          </cell>
        </row>
        <row r="48">
          <cell r="D48">
            <v>601314720.55500007</v>
          </cell>
        </row>
        <row r="49">
          <cell r="D49">
            <v>8398457.6576999947</v>
          </cell>
        </row>
        <row r="50">
          <cell r="D50">
            <v>3162908443.5951996</v>
          </cell>
        </row>
        <row r="57">
          <cell r="D57">
            <v>71052681.280000001</v>
          </cell>
        </row>
        <row r="62">
          <cell r="D62">
            <v>273582471.04000002</v>
          </cell>
        </row>
        <row r="64">
          <cell r="D64">
            <v>2067260.4400000004</v>
          </cell>
        </row>
        <row r="67">
          <cell r="D67">
            <v>56028993.541099787</v>
          </cell>
        </row>
        <row r="68">
          <cell r="D68">
            <v>93180622.108100027</v>
          </cell>
        </row>
        <row r="85">
          <cell r="D85">
            <v>849980.81100000162</v>
          </cell>
        </row>
        <row r="86">
          <cell r="D86">
            <v>5354879.109299995</v>
          </cell>
        </row>
        <row r="87">
          <cell r="D87">
            <v>-3.000013530254364E-4</v>
          </cell>
        </row>
        <row r="89">
          <cell r="D89">
            <v>108467361.65999997</v>
          </cell>
        </row>
        <row r="90">
          <cell r="D90">
            <v>11393347.6</v>
          </cell>
        </row>
        <row r="99">
          <cell r="D99">
            <v>437413960.80999994</v>
          </cell>
        </row>
        <row r="101">
          <cell r="D101">
            <v>1536429353.0359998</v>
          </cell>
        </row>
        <row r="102">
          <cell r="D102">
            <v>0</v>
          </cell>
        </row>
        <row r="103">
          <cell r="D103">
            <v>1287697342.6310003</v>
          </cell>
        </row>
        <row r="106">
          <cell r="D106">
            <v>183021698.17199999</v>
          </cell>
        </row>
        <row r="107">
          <cell r="D107">
            <v>0</v>
          </cell>
        </row>
        <row r="108">
          <cell r="D108">
            <v>72457457.040000007</v>
          </cell>
        </row>
        <row r="109">
          <cell r="D109">
            <v>229764362.12300003</v>
          </cell>
        </row>
        <row r="110">
          <cell r="D110">
            <v>243839424.23799986</v>
          </cell>
        </row>
        <row r="113">
          <cell r="D113">
            <v>96083051.149999991</v>
          </cell>
        </row>
        <row r="118">
          <cell r="D118">
            <v>11550635.599999994</v>
          </cell>
        </row>
        <row r="155">
          <cell r="D155">
            <v>178232880.78999999</v>
          </cell>
        </row>
        <row r="157">
          <cell r="D157">
            <v>80000000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IV60"/>
  <sheetViews>
    <sheetView showGridLines="0" tabSelected="1" view="pageBreakPreview" topLeftCell="A16" zoomScaleNormal="90" zoomScaleSheetLayoutView="100" workbookViewId="0">
      <selection activeCell="A47" sqref="A47"/>
    </sheetView>
  </sheetViews>
  <sheetFormatPr baseColWidth="10" defaultRowHeight="12.75"/>
  <cols>
    <col min="1" max="1" width="51" style="3" customWidth="1"/>
    <col min="2" max="2" width="18.28515625" style="3" bestFit="1" customWidth="1"/>
    <col min="3" max="3" width="21.140625" style="3" bestFit="1" customWidth="1"/>
    <col min="4" max="4" width="21.42578125" style="3" customWidth="1"/>
    <col min="5" max="16384" width="11.42578125" style="3"/>
  </cols>
  <sheetData>
    <row r="1" spans="1:8">
      <c r="A1" s="1"/>
      <c r="B1" s="2"/>
      <c r="C1" s="2"/>
      <c r="D1" s="1"/>
      <c r="E1" s="1"/>
      <c r="F1" s="1"/>
      <c r="G1" s="1"/>
      <c r="H1" s="1"/>
    </row>
    <row r="2" spans="1:8" ht="22.5">
      <c r="A2" s="4" t="s">
        <v>0</v>
      </c>
      <c r="B2" s="4"/>
      <c r="C2" s="4"/>
      <c r="D2" s="1"/>
      <c r="E2" s="1"/>
      <c r="F2" s="1"/>
      <c r="G2" s="1"/>
      <c r="H2" s="1"/>
    </row>
    <row r="3" spans="1:8" ht="22.5">
      <c r="A3" s="4" t="str">
        <f>+[1]DATOS!A3</f>
        <v>MUNICIPALIDAD DE ALAJUELA</v>
      </c>
      <c r="B3" s="4"/>
      <c r="C3" s="4"/>
      <c r="D3" s="1"/>
      <c r="E3" s="1"/>
      <c r="F3" s="1"/>
      <c r="G3" s="1"/>
      <c r="H3" s="1"/>
    </row>
    <row r="4" spans="1:8" ht="22.5">
      <c r="A4" s="4" t="s">
        <v>1</v>
      </c>
      <c r="B4" s="4"/>
      <c r="C4" s="4"/>
      <c r="D4" s="1"/>
      <c r="E4" s="1"/>
      <c r="F4" s="1"/>
      <c r="G4" s="1"/>
      <c r="H4" s="1"/>
    </row>
    <row r="5" spans="1:8" ht="14.25">
      <c r="A5" s="5" t="s">
        <v>2</v>
      </c>
      <c r="B5" s="5"/>
      <c r="C5" s="5"/>
      <c r="D5" s="1"/>
      <c r="E5" s="1"/>
      <c r="F5" s="1"/>
      <c r="G5" s="1"/>
      <c r="H5" s="1"/>
    </row>
    <row r="6" spans="1:8" ht="14.25">
      <c r="A6" s="6"/>
      <c r="B6" s="1"/>
      <c r="C6" s="1"/>
      <c r="D6" s="1"/>
      <c r="E6" s="1"/>
      <c r="F6" s="1"/>
      <c r="G6" s="1"/>
      <c r="H6" s="1"/>
    </row>
    <row r="7" spans="1:8" ht="17.25">
      <c r="A7" s="7"/>
      <c r="B7" s="8" t="s">
        <v>3</v>
      </c>
      <c r="C7" s="8" t="s">
        <v>4</v>
      </c>
      <c r="D7" s="1"/>
      <c r="E7" s="1"/>
      <c r="F7" s="1"/>
      <c r="G7" s="1"/>
      <c r="H7" s="1"/>
    </row>
    <row r="8" spans="1:8" ht="18.75" customHeight="1">
      <c r="A8" s="9"/>
      <c r="B8" s="10"/>
      <c r="C8" s="10"/>
      <c r="D8" s="1"/>
      <c r="E8" s="1"/>
      <c r="F8" s="1"/>
      <c r="G8" s="1"/>
      <c r="H8" s="1"/>
    </row>
    <row r="9" spans="1:8" ht="21.75" customHeight="1">
      <c r="A9" s="9" t="s">
        <v>5</v>
      </c>
      <c r="B9" s="10">
        <f>+[1]RESULTADO!C10</f>
        <v>35143649858</v>
      </c>
      <c r="C9" s="10">
        <f>+[1]RESULTADO!D10</f>
        <v>37769111921.619995</v>
      </c>
      <c r="D9" s="1"/>
      <c r="E9" s="1"/>
      <c r="F9" s="1"/>
      <c r="G9" s="1"/>
      <c r="H9" s="1"/>
    </row>
    <row r="10" spans="1:8" ht="14.25">
      <c r="A10" s="11" t="s">
        <v>6</v>
      </c>
      <c r="B10" s="10"/>
      <c r="C10" s="10"/>
      <c r="D10" s="1"/>
      <c r="E10" s="1"/>
      <c r="F10" s="1"/>
      <c r="G10" s="1"/>
      <c r="H10" s="1"/>
    </row>
    <row r="11" spans="1:8" ht="14.25">
      <c r="A11" s="7"/>
      <c r="B11" s="10"/>
      <c r="C11" s="10"/>
      <c r="D11" s="1"/>
      <c r="E11" s="1"/>
      <c r="F11" s="1"/>
      <c r="G11" s="1"/>
      <c r="H11" s="1"/>
    </row>
    <row r="12" spans="1:8" ht="16.5" customHeight="1">
      <c r="A12" s="9" t="s">
        <v>7</v>
      </c>
      <c r="B12" s="10">
        <f>+[1]RESULTADO!C15</f>
        <v>35143649858</v>
      </c>
      <c r="C12" s="10">
        <f>+[1]RESULTADO!D15</f>
        <v>25463540175.009998</v>
      </c>
      <c r="D12" s="1"/>
      <c r="E12" s="1"/>
      <c r="F12" s="1"/>
      <c r="G12" s="1"/>
      <c r="H12" s="1"/>
    </row>
    <row r="13" spans="1:8" ht="16.5" customHeight="1">
      <c r="A13" s="11"/>
      <c r="B13" s="10"/>
      <c r="C13" s="10"/>
      <c r="D13" s="1"/>
      <c r="E13" s="1"/>
      <c r="F13" s="1"/>
      <c r="G13" s="1"/>
      <c r="H13" s="1"/>
    </row>
    <row r="14" spans="1:8" ht="18.75" customHeight="1">
      <c r="A14" s="9" t="s">
        <v>8</v>
      </c>
      <c r="B14" s="12"/>
      <c r="C14" s="12">
        <f>C9-C12</f>
        <v>12305571746.609997</v>
      </c>
      <c r="D14" s="1"/>
      <c r="E14" s="1"/>
      <c r="F14" s="1"/>
      <c r="G14" s="1"/>
      <c r="H14" s="1"/>
    </row>
    <row r="15" spans="1:8" ht="14.25">
      <c r="A15" s="11" t="s">
        <v>9</v>
      </c>
      <c r="B15" s="10"/>
      <c r="C15" s="10"/>
      <c r="D15" s="1"/>
      <c r="E15" s="1"/>
      <c r="F15" s="1"/>
      <c r="G15" s="1"/>
      <c r="H15" s="1"/>
    </row>
    <row r="16" spans="1:8" ht="15">
      <c r="A16" s="9" t="s">
        <v>10</v>
      </c>
      <c r="B16" s="12">
        <f>SUM(B17:B18)</f>
        <v>178232880.78999999</v>
      </c>
      <c r="C16" s="13" t="s">
        <v>9</v>
      </c>
      <c r="D16" s="1"/>
      <c r="E16" s="1"/>
      <c r="F16" s="1"/>
      <c r="G16" s="1"/>
      <c r="H16" s="1"/>
    </row>
    <row r="17" spans="1:256" ht="18.75" customHeight="1">
      <c r="A17" s="14" t="s">
        <v>11</v>
      </c>
      <c r="B17" s="10">
        <f>+[1]RESULTADO!D20</f>
        <v>178232880.78999999</v>
      </c>
      <c r="C17" s="10"/>
      <c r="D17" s="1"/>
      <c r="E17" s="1"/>
      <c r="F17" s="1"/>
      <c r="G17" s="1"/>
      <c r="H17" s="1"/>
    </row>
    <row r="18" spans="1:256" ht="14.25">
      <c r="A18" s="7"/>
      <c r="B18" s="10"/>
      <c r="C18" s="10"/>
      <c r="D18" s="1"/>
      <c r="E18" s="1"/>
      <c r="F18" s="1"/>
      <c r="G18" s="1"/>
      <c r="H18" s="1"/>
    </row>
    <row r="19" spans="1:256" ht="15">
      <c r="A19" s="9" t="s">
        <v>6</v>
      </c>
      <c r="B19" s="12">
        <f>SUM(B20:B21)</f>
        <v>13700000</v>
      </c>
      <c r="C19" s="13" t="s">
        <v>9</v>
      </c>
      <c r="D19" s="1"/>
      <c r="E19" s="1"/>
      <c r="F19" s="1"/>
      <c r="G19" s="1"/>
      <c r="H19" s="1"/>
    </row>
    <row r="20" spans="1:256" ht="18" customHeight="1">
      <c r="A20" s="14" t="s">
        <v>12</v>
      </c>
      <c r="B20" s="10">
        <f>+[1]RESULTADO!D29</f>
        <v>13700000</v>
      </c>
      <c r="C20" s="10"/>
      <c r="D20" s="1"/>
      <c r="E20" s="1"/>
      <c r="F20" s="1"/>
      <c r="G20" s="1"/>
      <c r="H20" s="1"/>
    </row>
    <row r="21" spans="1:256" ht="14.25">
      <c r="A21" s="7"/>
      <c r="B21" s="13" t="s">
        <v>9</v>
      </c>
      <c r="C21" s="10"/>
      <c r="D21" s="1"/>
      <c r="E21" s="1"/>
      <c r="F21" s="1"/>
      <c r="G21" s="1"/>
      <c r="H21" s="1"/>
    </row>
    <row r="22" spans="1:256" ht="18.75" customHeight="1">
      <c r="A22" s="9" t="s">
        <v>13</v>
      </c>
      <c r="B22" s="10"/>
      <c r="C22" s="12">
        <f>+[1]RESULTADO!D35</f>
        <v>12470104627.399998</v>
      </c>
      <c r="D22" s="1"/>
      <c r="E22" s="1"/>
      <c r="F22" s="1"/>
      <c r="G22" s="1"/>
      <c r="H22" s="1"/>
    </row>
    <row r="23" spans="1:256" ht="14.25">
      <c r="A23" s="7"/>
      <c r="B23" s="10"/>
      <c r="C23" s="13" t="s">
        <v>9</v>
      </c>
      <c r="D23" s="1"/>
      <c r="E23" s="1"/>
      <c r="F23" s="1"/>
      <c r="G23" s="1"/>
      <c r="H23" s="1"/>
    </row>
    <row r="24" spans="1:256" ht="18" customHeight="1">
      <c r="A24" s="11" t="s">
        <v>14</v>
      </c>
      <c r="B24" s="10"/>
      <c r="C24" s="10">
        <f>+[1]RESULTADO!D38</f>
        <v>8776326797.5553989</v>
      </c>
      <c r="D24" s="1"/>
      <c r="E24" s="1"/>
      <c r="F24" s="1"/>
      <c r="G24" s="1"/>
      <c r="H24" s="1"/>
    </row>
    <row r="25" spans="1:256" ht="14.25">
      <c r="A25" s="7"/>
      <c r="B25" s="10"/>
      <c r="C25" s="10"/>
      <c r="D25" s="1"/>
      <c r="E25" s="1"/>
      <c r="F25" s="1"/>
      <c r="G25" s="1"/>
      <c r="H25" s="1"/>
    </row>
    <row r="26" spans="1:256" ht="16.5" customHeight="1">
      <c r="A26" s="9" t="s">
        <v>15</v>
      </c>
      <c r="B26" s="10"/>
      <c r="C26" s="15">
        <f>+[1]RESULTADO!D40</f>
        <v>3693777829.8445988</v>
      </c>
      <c r="D26" s="1"/>
      <c r="E26" s="1"/>
      <c r="F26" s="1"/>
      <c r="G26" s="1"/>
      <c r="H26" s="1"/>
    </row>
    <row r="27" spans="1:256" ht="14.25">
      <c r="A27" s="7"/>
      <c r="B27" s="10"/>
      <c r="C27" s="16"/>
      <c r="D27" s="1"/>
      <c r="E27" s="1"/>
      <c r="F27" s="1"/>
      <c r="G27" s="1"/>
      <c r="H27" s="1"/>
    </row>
    <row r="28" spans="1:256" ht="14.25">
      <c r="A28" s="7"/>
      <c r="B28" s="10"/>
      <c r="C28" s="16"/>
      <c r="D28" s="1"/>
      <c r="E28" s="1"/>
      <c r="F28" s="1"/>
      <c r="G28" s="1"/>
      <c r="H28" s="1"/>
    </row>
    <row r="29" spans="1:256" ht="15">
      <c r="A29" s="17" t="s">
        <v>16</v>
      </c>
      <c r="B29" s="18"/>
      <c r="C29" s="16"/>
      <c r="D29" s="19">
        <f>SUM(C31:C60)</f>
        <v>8776326797.5553989</v>
      </c>
      <c r="E29" s="1"/>
      <c r="F29" s="1"/>
      <c r="G29" s="1"/>
      <c r="H29" s="1"/>
    </row>
    <row r="30" spans="1:256">
      <c r="A30" s="20"/>
      <c r="B30" s="20"/>
      <c r="C30" s="20"/>
      <c r="D30" s="20"/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28.5">
      <c r="A31" s="22" t="s">
        <v>17</v>
      </c>
      <c r="B31" s="23"/>
      <c r="C31" s="24">
        <f>+[1]RESULTADO!D45</f>
        <v>28036.544399999999</v>
      </c>
      <c r="D31" s="1"/>
      <c r="E31" s="1"/>
      <c r="F31" s="1"/>
      <c r="G31" s="1"/>
      <c r="H31" s="1"/>
    </row>
    <row r="32" spans="1:256" ht="28.5">
      <c r="A32" s="22" t="s">
        <v>18</v>
      </c>
      <c r="B32" s="23"/>
      <c r="C32" s="24">
        <f>+[1]RESULTADO!D46</f>
        <v>25198862.323500007</v>
      </c>
      <c r="D32" s="1"/>
      <c r="E32" s="1"/>
      <c r="F32" s="1"/>
      <c r="G32" s="1"/>
      <c r="H32" s="1"/>
    </row>
    <row r="33" spans="1:8" ht="28.5">
      <c r="A33" s="22" t="s">
        <v>19</v>
      </c>
      <c r="B33" s="23"/>
      <c r="C33" s="24">
        <f>+[1]RESULTADO!D47</f>
        <v>10513.7004</v>
      </c>
      <c r="D33" s="1"/>
      <c r="E33" s="1"/>
      <c r="F33" s="1"/>
      <c r="G33" s="1"/>
      <c r="H33" s="1"/>
    </row>
    <row r="34" spans="1:8" ht="28.5">
      <c r="A34" s="22" t="s">
        <v>20</v>
      </c>
      <c r="B34" s="23"/>
      <c r="C34" s="24">
        <f>+[1]RESULTADO!D48</f>
        <v>601314720.55500007</v>
      </c>
      <c r="D34" s="1"/>
      <c r="E34" s="1"/>
      <c r="F34" s="1"/>
      <c r="G34" s="1"/>
      <c r="H34" s="1"/>
    </row>
    <row r="35" spans="1:8" ht="28.5">
      <c r="A35" s="22" t="s">
        <v>21</v>
      </c>
      <c r="B35" s="23"/>
      <c r="C35" s="24">
        <f>+[1]RESULTADO!D49</f>
        <v>8398457.6576999947</v>
      </c>
      <c r="D35" s="1"/>
      <c r="E35" s="1"/>
      <c r="F35" s="1"/>
      <c r="G35" s="1"/>
      <c r="H35" s="1"/>
    </row>
    <row r="36" spans="1:8" ht="28.5">
      <c r="A36" s="22" t="s">
        <v>22</v>
      </c>
      <c r="B36" s="23"/>
      <c r="C36" s="24">
        <f>+[1]RESULTADO!D50</f>
        <v>3162908443.5951996</v>
      </c>
      <c r="D36" s="1"/>
      <c r="E36" s="1"/>
      <c r="F36" s="1"/>
      <c r="G36" s="1"/>
      <c r="H36" s="1"/>
    </row>
    <row r="37" spans="1:8" ht="14.25">
      <c r="A37" s="25" t="s">
        <v>23</v>
      </c>
      <c r="B37" s="26"/>
      <c r="C37" s="24">
        <f>+[1]RESULTADO!D57</f>
        <v>71052681.280000001</v>
      </c>
      <c r="D37" s="1"/>
      <c r="E37" s="1"/>
      <c r="F37" s="1"/>
      <c r="G37" s="1"/>
      <c r="H37" s="1"/>
    </row>
    <row r="38" spans="1:8" ht="14.25">
      <c r="A38" s="22" t="s">
        <v>24</v>
      </c>
      <c r="B38" s="27"/>
      <c r="C38" s="24">
        <f>+[1]RESULTADO!D62</f>
        <v>273582471.04000002</v>
      </c>
      <c r="D38" s="27"/>
      <c r="E38" s="1"/>
      <c r="F38" s="1"/>
      <c r="G38" s="1"/>
      <c r="H38" s="1"/>
    </row>
    <row r="39" spans="1:8" ht="28.5">
      <c r="A39" s="22" t="s">
        <v>25</v>
      </c>
      <c r="B39" s="28"/>
      <c r="C39" s="24">
        <f>+[1]RESULTADO!D64</f>
        <v>2067260.4400000004</v>
      </c>
    </row>
    <row r="40" spans="1:8" ht="14.25">
      <c r="A40" s="22" t="s">
        <v>26</v>
      </c>
      <c r="B40" s="28"/>
      <c r="C40" s="24">
        <f>+[1]RESULTADO!D67</f>
        <v>56028993.541099787</v>
      </c>
    </row>
    <row r="41" spans="1:8" ht="28.5">
      <c r="A41" s="29" t="s">
        <v>27</v>
      </c>
      <c r="B41" s="28"/>
      <c r="C41" s="24">
        <f>+[1]RESULTADO!D68</f>
        <v>93180622.108100027</v>
      </c>
    </row>
    <row r="42" spans="1:8" ht="14.25">
      <c r="A42" s="22" t="s">
        <v>28</v>
      </c>
      <c r="B42" s="28"/>
      <c r="C42" s="24">
        <f>+[1]RESULTADO!D85</f>
        <v>849980.81100000162</v>
      </c>
    </row>
    <row r="43" spans="1:8" ht="14.25">
      <c r="A43" s="22" t="s">
        <v>29</v>
      </c>
      <c r="B43" s="28"/>
      <c r="C43" s="24">
        <f>+[1]RESULTADO!D86</f>
        <v>5354879.109299995</v>
      </c>
    </row>
    <row r="44" spans="1:8" ht="28.5">
      <c r="A44" s="30" t="s">
        <v>30</v>
      </c>
      <c r="B44" s="28"/>
      <c r="C44" s="24">
        <f>+[1]RESULTADO!D87</f>
        <v>-3.000013530254364E-4</v>
      </c>
    </row>
    <row r="45" spans="1:8" ht="28.5">
      <c r="A45" s="30" t="s">
        <v>31</v>
      </c>
      <c r="B45" s="28"/>
      <c r="C45" s="24">
        <f>+[1]RESULTADO!D89</f>
        <v>108467361.65999997</v>
      </c>
    </row>
    <row r="46" spans="1:8" ht="14.25">
      <c r="A46" s="30" t="s">
        <v>32</v>
      </c>
      <c r="B46" s="28"/>
      <c r="C46" s="24">
        <f>+[1]RESULTADO!D90</f>
        <v>11393347.6</v>
      </c>
    </row>
    <row r="47" spans="1:8" ht="14.25">
      <c r="A47" s="30" t="s">
        <v>33</v>
      </c>
      <c r="B47" s="28"/>
      <c r="C47" s="24">
        <f>+[1]RESULTADO!D99</f>
        <v>437413960.80999994</v>
      </c>
    </row>
    <row r="48" spans="1:8" ht="14.25">
      <c r="A48" s="22" t="s">
        <v>34</v>
      </c>
      <c r="B48" s="28"/>
      <c r="C48" s="24">
        <f>+[1]RESULTADO!D101</f>
        <v>1536429353.0359998</v>
      </c>
    </row>
    <row r="49" spans="1:3" ht="14.25">
      <c r="A49" s="22" t="s">
        <v>35</v>
      </c>
      <c r="B49" s="28"/>
      <c r="C49" s="24">
        <f>+[1]RESULTADO!D102</f>
        <v>0</v>
      </c>
    </row>
    <row r="50" spans="1:3" ht="14.25">
      <c r="A50" s="22" t="s">
        <v>36</v>
      </c>
      <c r="B50" s="28"/>
      <c r="C50" s="24">
        <f>+[1]RESULTADO!D103</f>
        <v>1287697342.6310003</v>
      </c>
    </row>
    <row r="51" spans="1:3" ht="14.25">
      <c r="A51" s="22" t="s">
        <v>37</v>
      </c>
      <c r="B51" s="28"/>
      <c r="C51" s="24">
        <f>+[1]RESULTADO!D106</f>
        <v>183021698.17199999</v>
      </c>
    </row>
    <row r="52" spans="1:3" ht="14.25">
      <c r="A52" s="22" t="s">
        <v>38</v>
      </c>
      <c r="B52" s="28"/>
      <c r="C52" s="24">
        <f>+[1]RESULTADO!D107</f>
        <v>0</v>
      </c>
    </row>
    <row r="53" spans="1:3" ht="14.25">
      <c r="A53" s="22" t="s">
        <v>39</v>
      </c>
      <c r="B53" s="28"/>
      <c r="C53" s="24">
        <f>+[1]RESULTADO!D108</f>
        <v>72457457.040000007</v>
      </c>
    </row>
    <row r="54" spans="1:3" ht="14.25">
      <c r="A54" s="22" t="s">
        <v>40</v>
      </c>
      <c r="B54" s="28"/>
      <c r="C54" s="24">
        <f>+[1]RESULTADO!D109</f>
        <v>229764362.12300003</v>
      </c>
    </row>
    <row r="55" spans="1:3" ht="14.25">
      <c r="A55" s="22" t="s">
        <v>41</v>
      </c>
      <c r="B55" s="28"/>
      <c r="C55" s="24">
        <f>+[1]RESULTADO!D110</f>
        <v>243839424.23799986</v>
      </c>
    </row>
    <row r="56" spans="1:3" ht="14.25">
      <c r="A56" s="25" t="s">
        <v>42</v>
      </c>
      <c r="B56" s="28"/>
      <c r="C56" s="24">
        <f>+[1]RESULTADO!D113</f>
        <v>96083051.149999991</v>
      </c>
    </row>
    <row r="57" spans="1:3" ht="28.5">
      <c r="A57" s="25" t="s">
        <v>43</v>
      </c>
      <c r="B57" s="28"/>
      <c r="C57" s="24">
        <f>+[1]RESULTADO!D118</f>
        <v>11550635.599999994</v>
      </c>
    </row>
    <row r="58" spans="1:3" ht="14.25">
      <c r="A58" s="30" t="s">
        <v>44</v>
      </c>
      <c r="B58" s="28"/>
      <c r="C58" s="24">
        <f>+[1]RESULTADO!D155</f>
        <v>178232880.78999999</v>
      </c>
    </row>
    <row r="59" spans="1:3" ht="14.25">
      <c r="A59" s="30" t="s">
        <v>45</v>
      </c>
      <c r="B59" s="28"/>
      <c r="C59" s="24">
        <f>+[1]RESULTADO!D157</f>
        <v>80000000</v>
      </c>
    </row>
    <row r="60" spans="1:3">
      <c r="A60" s="28"/>
      <c r="B60" s="28"/>
      <c r="C60" s="28"/>
    </row>
  </sheetData>
  <protectedRanges>
    <protectedRange password="EBFB" sqref="C22:C26" name="Rango2"/>
    <protectedRange password="EBFB" sqref="C37:C59 A31:E36" name="SUPERAVIT"/>
  </protectedRanges>
  <mergeCells count="4">
    <mergeCell ref="A2:C2"/>
    <mergeCell ref="A3:C3"/>
    <mergeCell ref="A4:C4"/>
    <mergeCell ref="A5:C5"/>
  </mergeCells>
  <printOptions horizontalCentered="1" verticalCentered="1"/>
  <pageMargins left="0.75" right="0.75" top="0.51181102362204722" bottom="1" header="0" footer="0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ANEXO1-LIQUIDACION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ana.alvarado</dc:creator>
  <cp:lastModifiedBy>ana.alvarado</cp:lastModifiedBy>
  <dcterms:created xsi:type="dcterms:W3CDTF">2017-06-08T21:57:42Z</dcterms:created>
  <dcterms:modified xsi:type="dcterms:W3CDTF">2017-06-08T21:58:34Z</dcterms:modified>
</cp:coreProperties>
</file>